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48739eb1cb2e588/Obec Rochlov/Rozpočet/2024/"/>
    </mc:Choice>
  </mc:AlternateContent>
  <xr:revisionPtr revIDLastSave="0" documentId="8_{30257E3C-5243-4900-8620-45514A2FACC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1" l="1"/>
  <c r="B60" i="1" s="1"/>
  <c r="B13" i="1"/>
  <c r="B125" i="1"/>
  <c r="B121" i="1"/>
  <c r="B117" i="1"/>
  <c r="B108" i="1"/>
  <c r="B94" i="1"/>
  <c r="B85" i="1"/>
  <c r="B81" i="1"/>
  <c r="B74" i="1"/>
  <c r="B69" i="1"/>
  <c r="B50" i="1"/>
  <c r="B45" i="1"/>
  <c r="B28" i="1"/>
  <c r="B55" i="1" l="1"/>
  <c r="B68" i="1"/>
  <c r="B2" i="1"/>
  <c r="B89" i="1"/>
  <c r="B80" i="1" s="1"/>
  <c r="B58" i="1" l="1"/>
  <c r="B160" i="1"/>
  <c r="B4" i="1"/>
  <c r="B7" i="1" s="1"/>
  <c r="B9" i="1" s="1"/>
</calcChain>
</file>

<file path=xl/sharedStrings.xml><?xml version="1.0" encoding="utf-8"?>
<sst xmlns="http://schemas.openxmlformats.org/spreadsheetml/2006/main" count="162" uniqueCount="139">
  <si>
    <t>R 2024 v tis. Kč</t>
  </si>
  <si>
    <t>PŘÍJMY  2024</t>
  </si>
  <si>
    <t>VÝDAJE 2024 bez splátek úvěrů</t>
  </si>
  <si>
    <t>Splátka úvěru vedeného u KB 35-1409791527/0100</t>
  </si>
  <si>
    <t>Celkové výdaje 2024 včetně splátek úvěrů</t>
  </si>
  <si>
    <t>Příjmy  2024 - celkové výdaje 2024</t>
  </si>
  <si>
    <t>v tis.</t>
  </si>
  <si>
    <t>Třída 1 - daňové příjmy - celkem</t>
  </si>
  <si>
    <t>číslo §</t>
  </si>
  <si>
    <t>č.  pol.</t>
  </si>
  <si>
    <t>sdílené daně - fyzické osoby - závislá činnost</t>
  </si>
  <si>
    <t>sdílené daně - fyzické osoby - samostatná výdělečná činnost</t>
  </si>
  <si>
    <t>sdílené daně - fyzické osoby - srážková daň</t>
  </si>
  <si>
    <t>sdílené daně - daň z příjmu - právnické osoby</t>
  </si>
  <si>
    <t>sdílené daně - daň z příjmu - právnických osob za obce</t>
  </si>
  <si>
    <t>sdílené daně - daň z přidané hodnoty</t>
  </si>
  <si>
    <t>příjmy z odvodů -odnětí půdy</t>
  </si>
  <si>
    <t>místní poplatek ze psů</t>
  </si>
  <si>
    <t>místní poplatek za komunální odpad</t>
  </si>
  <si>
    <t>místní poplatek za užívání veřejného prostranství</t>
  </si>
  <si>
    <t>Daň z hazardních her</t>
  </si>
  <si>
    <t xml:space="preserve">správní poplatky </t>
  </si>
  <si>
    <t>daň z nemovitosti</t>
  </si>
  <si>
    <t>Třída 2 - nedaňové příjmy - celkem</t>
  </si>
  <si>
    <t>příjmy z poskytnutých služeb a výrobků - prodej dřeva</t>
  </si>
  <si>
    <t>příjmy z poskytnutých služeb - ryb. povolenky</t>
  </si>
  <si>
    <t>příjmy z poskytnutých služeb a výrobků - obecní auto, kopírování</t>
  </si>
  <si>
    <t>sběr a zpracování druhotných surovin</t>
  </si>
  <si>
    <t>ostatní příjmy - věcné břemeno</t>
  </si>
  <si>
    <t>Přijaté neinvestiční dary</t>
  </si>
  <si>
    <t>pronájem - pozemky</t>
  </si>
  <si>
    <t>nájem nebytových prostor</t>
  </si>
  <si>
    <t>energie bytových prostor</t>
  </si>
  <si>
    <t>nájem bytových prostor</t>
  </si>
  <si>
    <t>pronájem movitých věcí</t>
  </si>
  <si>
    <t>úroky z účtů</t>
  </si>
  <si>
    <t>využívání a zneškodňování komunálních odpadů Eko-Kom</t>
  </si>
  <si>
    <t>prodej pozemků</t>
  </si>
  <si>
    <t>Přijaté neinvestiční dary -</t>
  </si>
  <si>
    <t>Třída 3 - kapitálové příjmy - celkem</t>
  </si>
  <si>
    <t>ostatní záležitosti kultury</t>
  </si>
  <si>
    <t>Třída 4 - dotace - celkem</t>
  </si>
  <si>
    <t>dotace -neinvestiční</t>
  </si>
  <si>
    <t>dotace na výkon státní správy</t>
  </si>
  <si>
    <t>Dotace -investiční</t>
  </si>
  <si>
    <t>celkem</t>
  </si>
  <si>
    <t>VÝDAJE CELKEM</t>
  </si>
  <si>
    <t>Skupina 1 - zemědělství a lesnictví</t>
  </si>
  <si>
    <t>oddíl 10 - zemědělství a lesní hospodářství</t>
  </si>
  <si>
    <t>nákup materiálu - pěstební činnost</t>
  </si>
  <si>
    <t>nákup ostatních služeb - těžba dřeva + přibližování + zalesňování</t>
  </si>
  <si>
    <t>lesy odborný dozor</t>
  </si>
  <si>
    <t>nákup materiálu - rybník</t>
  </si>
  <si>
    <t>LHP</t>
  </si>
  <si>
    <t>Skupina 2 - průmysl. a ost. odvětví hospodářství</t>
  </si>
  <si>
    <t>oddíl 22 - doprava</t>
  </si>
  <si>
    <t>nákup ostatních služeb - zimní údržba + úklid vozovek</t>
  </si>
  <si>
    <t>opravy a udržování místních komunikací</t>
  </si>
  <si>
    <t>výdaj na dopravní obslužnost</t>
  </si>
  <si>
    <t>oddíl 23 - vodní hospodářství</t>
  </si>
  <si>
    <t>nákup ostatních služeb - rozbory vody, údržba studní</t>
  </si>
  <si>
    <t>příprava - vodovod</t>
  </si>
  <si>
    <t>nákup ostatních služeb - odvádění odpadní vody</t>
  </si>
  <si>
    <t>účel.inv.transf.nepodnik.f.o. - příspěvek na DČOV</t>
  </si>
  <si>
    <t>Skupina 3 - služby pro obyvatelstvo</t>
  </si>
  <si>
    <t>oddíl 31 - vzdělávání</t>
  </si>
  <si>
    <t>neinv.příspěvky zřízeným PO - MŠ</t>
  </si>
  <si>
    <t>budova MŠ - udržování</t>
  </si>
  <si>
    <t>oddíl 33 - kultura, církev a sděl.prostředky</t>
  </si>
  <si>
    <t xml:space="preserve">kulturní akce </t>
  </si>
  <si>
    <t>kronika,administrace</t>
  </si>
  <si>
    <t>služby</t>
  </si>
  <si>
    <t>oddíl 34 - tělovýchova a zájmová činnost</t>
  </si>
  <si>
    <t>nákup materiálu</t>
  </si>
  <si>
    <t xml:space="preserve">dětské hřiště </t>
  </si>
  <si>
    <t>oddíl 36 - bydlení, komunální služby a územní rozvoj</t>
  </si>
  <si>
    <t>nákup materiálu - veřejné osvětlení</t>
  </si>
  <si>
    <t>č.p.39- Rochlov</t>
  </si>
  <si>
    <t>elektrická energie a plyn - byt</t>
  </si>
  <si>
    <t>elektrická energie - veřejné osvětlení</t>
  </si>
  <si>
    <t>opravy a udržování - veřejné osvětlení</t>
  </si>
  <si>
    <t xml:space="preserve">vánoční výzdoba </t>
  </si>
  <si>
    <t>platy zaměstnanců v prac.poměru</t>
  </si>
  <si>
    <t>pov.pojistné na soc.zab</t>
  </si>
  <si>
    <t>pov.pojistné na veř.zdrav.pojištění</t>
  </si>
  <si>
    <t>MAS Radbuza</t>
  </si>
  <si>
    <t>Projekt na propojení Blatnice - Rochlov - chodník + zastávky</t>
  </si>
  <si>
    <t>platby daní a poplatků SR</t>
  </si>
  <si>
    <t>oddíl 37 - ochrana životního prostředí</t>
  </si>
  <si>
    <t>nákup služeb - sběr a svoz nebezpečného odpadu</t>
  </si>
  <si>
    <t>nákup ostatních služeb - sběr a svoz komunálních odpadů</t>
  </si>
  <si>
    <t>nákup ostatních služeb - sběr a svoz ostatních odpadů</t>
  </si>
  <si>
    <t>ostatní osobní výdaje -vzhled obce, veřejná zeleň</t>
  </si>
  <si>
    <t>nákup materiálu - vzhled obce, veřejná zeleň</t>
  </si>
  <si>
    <t>nákup ostatních služeb - vzhled obce, veřejná zeleň</t>
  </si>
  <si>
    <t>využívání a zneškodňování odpadů</t>
  </si>
  <si>
    <t>Skupina 4 - sociální věci a politika zaměstnanosti</t>
  </si>
  <si>
    <t>Skupina 5 - sociální věci a politika zaměstnanosti</t>
  </si>
  <si>
    <t>neinv.příspěvky zřízeným PO -SDH</t>
  </si>
  <si>
    <t>stavby</t>
  </si>
  <si>
    <t>krizové řízení - rezerva</t>
  </si>
  <si>
    <t>Skupina 6 - všeob.veřejná správa a služby</t>
  </si>
  <si>
    <t>ostatní platy - refundace mezd</t>
  </si>
  <si>
    <t>odměny členům zastup.obcí a krajů</t>
  </si>
  <si>
    <t>odměny členům zastup.obcí a krajů-zdravotní poj.</t>
  </si>
  <si>
    <t xml:space="preserve">volby </t>
  </si>
  <si>
    <t>ostatní osobní výdaje - dohody</t>
  </si>
  <si>
    <t>platy zaměstnanců</t>
  </si>
  <si>
    <t>poviné pojistné na úraz.poj.</t>
  </si>
  <si>
    <t>ochrané pomůcky</t>
  </si>
  <si>
    <t>knihy,učební pomůcky a tisk</t>
  </si>
  <si>
    <t>DHDM</t>
  </si>
  <si>
    <t>nákup materiálu j.n. - OÚ</t>
  </si>
  <si>
    <t>elektrická energie - OÚ</t>
  </si>
  <si>
    <t xml:space="preserve">pohoné hmoty a maziva </t>
  </si>
  <si>
    <t>služby pošt</t>
  </si>
  <si>
    <t>služby telekom. a radiokom</t>
  </si>
  <si>
    <t>služby školení a vzdělávání</t>
  </si>
  <si>
    <t>nákup ostatních služeb - OÚ</t>
  </si>
  <si>
    <t>opravy a udržování - Multicar</t>
  </si>
  <si>
    <t>opravy a udržování - budova OÚ</t>
  </si>
  <si>
    <t>programové vybavení + update web. stránek</t>
  </si>
  <si>
    <t>cestovné</t>
  </si>
  <si>
    <t>pohoštění</t>
  </si>
  <si>
    <t>poskytnuté neinvestiční příspěvky,(pojistné události,náhrady - osa..)</t>
  </si>
  <si>
    <t>služby peněžních ústavú</t>
  </si>
  <si>
    <t>služby peněžních ústavú - pojištění funkčně nespecifik.</t>
  </si>
  <si>
    <t>výdaje za finanční vypořádání min.let</t>
  </si>
  <si>
    <t>Ostatní finanční operace(DPH)</t>
  </si>
  <si>
    <t>neinvestiční transfery obcím</t>
  </si>
  <si>
    <t>GDPR</t>
  </si>
  <si>
    <t>Vyvěšeno na úřední desce dne: 5.12.2023</t>
  </si>
  <si>
    <t>Vyvěšeno na el. úřední desce dne: 5.12.2023</t>
  </si>
  <si>
    <t>Sejmuto z úřední desky dne:</t>
  </si>
  <si>
    <t>Rozpočet je odvozen od rozpočtového výhledu pro rok 2023 - 2026, dále dle skutečného čerpání za rok 2022 a 2023 a výpočtem sdílených daní podle novely zákona o o rozpočtovém určení daní.  Rovněž je v rozpočetu zohledněn plán investičních akcí 2024.</t>
  </si>
  <si>
    <t>Úvěr na nákup nemovitosti 20.4.2017 - 20.9.2026 úroková sazba 0,82%, výše úvěru 2.900 000,-Kč, zůstatek ke dni 15.11.2023 činní 1 135 012,-Kč</t>
  </si>
  <si>
    <t>Jako závazné ukazatele rozpočtu jsou celkové příjmy a celkové výdaje.</t>
  </si>
  <si>
    <t>Rozpočet je sestaven jako přebytkový.</t>
  </si>
  <si>
    <t>Schválen  na 6 VZ dne 4.12.2023 usnesení č.50/23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</si>
</sst>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_-* #,##0.000\ _K_č_-;\-* #,##0.000\ _K_č_-;_-* &quot;-&quot;??\ _K_č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rgb="FF3F3F3F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 tint="0.249977111117893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11" fillId="0" borderId="0"/>
    <xf numFmtId="0" fontId="11" fillId="0" borderId="0"/>
  </cellStyleXfs>
  <cellXfs count="39">
    <xf numFmtId="0" fontId="0" fillId="0" borderId="0" xfId="0"/>
    <xf numFmtId="0" fontId="4" fillId="0" borderId="0" xfId="0" applyFont="1"/>
    <xf numFmtId="0" fontId="2" fillId="2" borderId="1" xfId="2"/>
    <xf numFmtId="0" fontId="5" fillId="3" borderId="2" xfId="3" applyFont="1"/>
    <xf numFmtId="0" fontId="6" fillId="3" borderId="2" xfId="3" applyFont="1"/>
    <xf numFmtId="0" fontId="7" fillId="4" borderId="1" xfId="2" applyFont="1" applyFill="1"/>
    <xf numFmtId="0" fontId="2" fillId="2" borderId="1" xfId="2" applyAlignment="1">
      <alignment horizontal="left" indent="3"/>
    </xf>
    <xf numFmtId="0" fontId="2" fillId="4" borderId="1" xfId="2" applyFill="1" applyAlignment="1">
      <alignment horizontal="center"/>
    </xf>
    <xf numFmtId="165" fontId="2" fillId="2" borderId="1" xfId="1" applyNumberFormat="1" applyFont="1" applyFill="1" applyBorder="1"/>
    <xf numFmtId="165" fontId="6" fillId="3" borderId="2" xfId="3" applyNumberFormat="1" applyFont="1"/>
    <xf numFmtId="0" fontId="7" fillId="5" borderId="1" xfId="2" applyFont="1" applyFill="1"/>
    <xf numFmtId="0" fontId="2" fillId="5" borderId="1" xfId="2" applyFill="1" applyAlignment="1">
      <alignment horizontal="center"/>
    </xf>
    <xf numFmtId="0" fontId="8" fillId="5" borderId="1" xfId="2" applyFont="1" applyFill="1"/>
    <xf numFmtId="165" fontId="7" fillId="5" borderId="1" xfId="2" applyNumberFormat="1" applyFont="1" applyFill="1"/>
    <xf numFmtId="165" fontId="8" fillId="5" borderId="1" xfId="2" applyNumberFormat="1" applyFont="1" applyFill="1"/>
    <xf numFmtId="165" fontId="7" fillId="4" borderId="1" xfId="2" applyNumberFormat="1" applyFont="1" applyFill="1"/>
    <xf numFmtId="165" fontId="2" fillId="6" borderId="1" xfId="1" applyNumberFormat="1" applyFont="1" applyFill="1" applyBorder="1"/>
    <xf numFmtId="0" fontId="2" fillId="6" borderId="1" xfId="2" applyFill="1"/>
    <xf numFmtId="0" fontId="2" fillId="6" borderId="1" xfId="2" applyFill="1" applyAlignment="1">
      <alignment horizontal="left" indent="3"/>
    </xf>
    <xf numFmtId="0" fontId="0" fillId="7" borderId="0" xfId="0" applyFill="1"/>
    <xf numFmtId="0" fontId="0" fillId="0" borderId="0" xfId="0" applyAlignment="1">
      <alignment horizontal="left" indent="3"/>
    </xf>
    <xf numFmtId="0" fontId="9" fillId="0" borderId="0" xfId="0" applyFont="1" applyAlignment="1">
      <alignment horizontal="left" indent="3"/>
    </xf>
    <xf numFmtId="165" fontId="2" fillId="8" borderId="1" xfId="1" applyNumberFormat="1" applyFont="1" applyFill="1" applyBorder="1"/>
    <xf numFmtId="165" fontId="10" fillId="6" borderId="1" xfId="1" applyNumberFormat="1" applyFont="1" applyFill="1" applyBorder="1"/>
    <xf numFmtId="0" fontId="0" fillId="0" borderId="0" xfId="0" applyAlignment="1">
      <alignment horizontal="right"/>
    </xf>
    <xf numFmtId="0" fontId="0" fillId="6" borderId="0" xfId="0" applyFill="1"/>
    <xf numFmtId="165" fontId="10" fillId="2" borderId="1" xfId="1" applyNumberFormat="1" applyFont="1" applyFill="1" applyBorder="1"/>
    <xf numFmtId="0" fontId="0" fillId="7" borderId="0" xfId="2" applyFont="1" applyFill="1" applyBorder="1" applyAlignment="1">
      <alignment horizontal="left" indent="3"/>
    </xf>
    <xf numFmtId="165" fontId="2" fillId="6" borderId="4" xfId="1" applyNumberFormat="1" applyFont="1" applyFill="1" applyBorder="1"/>
    <xf numFmtId="165" fontId="2" fillId="6" borderId="3" xfId="1" applyNumberFormat="1" applyFont="1" applyFill="1" applyBorder="1"/>
    <xf numFmtId="165" fontId="12" fillId="0" borderId="0" xfId="0" applyNumberFormat="1" applyFont="1"/>
    <xf numFmtId="0" fontId="1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right" indent="3"/>
    </xf>
    <xf numFmtId="0" fontId="13" fillId="0" borderId="0" xfId="0" applyFont="1"/>
    <xf numFmtId="164" fontId="6" fillId="3" borderId="2" xfId="1" applyFont="1" applyFill="1" applyBorder="1" applyAlignment="1">
      <alignment horizontal="right"/>
    </xf>
    <xf numFmtId="0" fontId="2" fillId="2" borderId="1" xfId="2" applyAlignment="1">
      <alignment horizontal="right"/>
    </xf>
  </cellXfs>
  <cellStyles count="6">
    <cellStyle name="Čárka" xfId="1" builtinId="3"/>
    <cellStyle name="Kontrolní buňka" xfId="3" builtinId="23"/>
    <cellStyle name="Normal" xfId="5" xr:uid="{00000000-0005-0000-0000-000000000000}"/>
    <cellStyle name="Normální" xfId="0" builtinId="0"/>
    <cellStyle name="Normální 2" xfId="4" xr:uid="{00000000-0005-0000-0000-000032000000}"/>
    <cellStyle name="Výstup" xfId="2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428626</xdr:colOff>
      <xdr:row>1</xdr:row>
      <xdr:rowOff>104775</xdr:rowOff>
    </xdr:from>
    <xdr:to>
      <xdr:col>5</xdr:col>
      <xdr:colOff>171451</xdr:colOff>
      <xdr:row>8</xdr:row>
      <xdr:rowOff>18369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E26D7CD-1E52-4A17-BD3A-7988EB843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6" y="352425"/>
          <a:ext cx="1847850" cy="1913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"/>
  <sheetViews>
    <sheetView tabSelected="1" view="pageLayout" topLeftCell="A160" zoomScaleNormal="100" workbookViewId="0">
      <selection activeCell="A40" sqref="A40"/>
    </sheetView>
  </sheetViews>
  <sheetFormatPr defaultRowHeight="14.4" x14ac:dyDescent="0.3"/>
  <cols>
    <col min="1" max="1" width="75.5546875" customWidth="1"/>
    <col min="2" max="2" width="24.33203125" customWidth="1"/>
    <col min="3" max="3" width="10" customWidth="1"/>
    <col min="4" max="4" width="10.33203125" customWidth="1"/>
  </cols>
  <sheetData>
    <row r="1" spans="1:4" ht="18" x14ac:dyDescent="0.35">
      <c r="A1" s="1"/>
      <c r="B1" t="s">
        <v>0</v>
      </c>
    </row>
    <row r="2" spans="1:4" ht="22.2" thickTop="1" thickBot="1" x14ac:dyDescent="0.45">
      <c r="A2" s="4" t="s">
        <v>1</v>
      </c>
      <c r="B2" s="9">
        <f>SUM(B13,B28,B45,B50)</f>
        <v>9309.5</v>
      </c>
    </row>
    <row r="3" spans="1:4" ht="22.2" thickTop="1" thickBot="1" x14ac:dyDescent="0.45">
      <c r="A3" s="4"/>
      <c r="B3" s="9"/>
    </row>
    <row r="4" spans="1:4" ht="22.2" thickTop="1" thickBot="1" x14ac:dyDescent="0.45">
      <c r="A4" s="4" t="s">
        <v>2</v>
      </c>
      <c r="B4" s="9">
        <f>SUM(B60,B68,B80,B117,B121,B125)</f>
        <v>8921.3690000000006</v>
      </c>
    </row>
    <row r="5" spans="1:4" ht="22.2" thickTop="1" thickBot="1" x14ac:dyDescent="0.45">
      <c r="A5" s="4"/>
      <c r="B5" s="9"/>
    </row>
    <row r="6" spans="1:4" ht="22.2" thickTop="1" thickBot="1" x14ac:dyDescent="0.45">
      <c r="A6" s="4" t="s">
        <v>3</v>
      </c>
      <c r="B6" s="9">
        <v>302.64</v>
      </c>
    </row>
    <row r="7" spans="1:4" ht="22.2" thickTop="1" thickBot="1" x14ac:dyDescent="0.45">
      <c r="A7" s="4" t="s">
        <v>4</v>
      </c>
      <c r="B7" s="9">
        <f>SUM(B4,B5,B6)</f>
        <v>9224.009</v>
      </c>
    </row>
    <row r="8" spans="1:4" ht="22.2" thickTop="1" thickBot="1" x14ac:dyDescent="0.45">
      <c r="A8" s="4"/>
      <c r="B8" s="9"/>
    </row>
    <row r="9" spans="1:4" ht="22.2" thickTop="1" thickBot="1" x14ac:dyDescent="0.45">
      <c r="A9" s="4" t="s">
        <v>5</v>
      </c>
      <c r="B9" s="37">
        <f>SUM(B2,-B7)</f>
        <v>85.490999999999985</v>
      </c>
    </row>
    <row r="10" spans="1:4" ht="22.2" thickTop="1" thickBot="1" x14ac:dyDescent="0.45">
      <c r="A10" s="4"/>
      <c r="B10" s="9"/>
    </row>
    <row r="11" spans="1:4" ht="22.2" thickTop="1" thickBot="1" x14ac:dyDescent="0.45">
      <c r="A11" s="3"/>
      <c r="B11" s="9"/>
    </row>
    <row r="12" spans="1:4" ht="18.600000000000001" thickTop="1" x14ac:dyDescent="0.35">
      <c r="A12" s="1"/>
      <c r="B12" s="24" t="s">
        <v>6</v>
      </c>
    </row>
    <row r="13" spans="1:4" ht="18" x14ac:dyDescent="0.35">
      <c r="A13" s="5" t="s">
        <v>7</v>
      </c>
      <c r="B13" s="15">
        <f>SUM(B14:B26)</f>
        <v>7857.2</v>
      </c>
      <c r="C13" s="7" t="s">
        <v>8</v>
      </c>
      <c r="D13" s="7" t="s">
        <v>9</v>
      </c>
    </row>
    <row r="14" spans="1:4" x14ac:dyDescent="0.3">
      <c r="A14" s="6" t="s">
        <v>10</v>
      </c>
      <c r="B14" s="8">
        <v>1140</v>
      </c>
      <c r="C14" s="2"/>
      <c r="D14" s="2">
        <v>1111</v>
      </c>
    </row>
    <row r="15" spans="1:4" x14ac:dyDescent="0.3">
      <c r="A15" s="6" t="s">
        <v>11</v>
      </c>
      <c r="B15" s="8">
        <v>80</v>
      </c>
      <c r="C15" s="2"/>
      <c r="D15" s="2">
        <v>1112</v>
      </c>
    </row>
    <row r="16" spans="1:4" x14ac:dyDescent="0.3">
      <c r="A16" s="6" t="s">
        <v>12</v>
      </c>
      <c r="B16" s="8">
        <v>220</v>
      </c>
      <c r="C16" s="2"/>
      <c r="D16" s="2">
        <v>1113</v>
      </c>
    </row>
    <row r="17" spans="1:4" x14ac:dyDescent="0.3">
      <c r="A17" s="6" t="s">
        <v>13</v>
      </c>
      <c r="B17" s="8">
        <v>1590</v>
      </c>
      <c r="C17" s="2"/>
      <c r="D17" s="2">
        <v>1121</v>
      </c>
    </row>
    <row r="18" spans="1:4" x14ac:dyDescent="0.3">
      <c r="A18" s="6" t="s">
        <v>14</v>
      </c>
      <c r="B18" s="8">
        <v>907</v>
      </c>
      <c r="C18" s="2"/>
      <c r="D18" s="2">
        <v>1122</v>
      </c>
    </row>
    <row r="19" spans="1:4" x14ac:dyDescent="0.3">
      <c r="A19" s="6" t="s">
        <v>15</v>
      </c>
      <c r="B19" s="8">
        <v>3400</v>
      </c>
      <c r="C19" s="2"/>
      <c r="D19" s="2">
        <v>1211</v>
      </c>
    </row>
    <row r="20" spans="1:4" x14ac:dyDescent="0.3">
      <c r="A20" s="6" t="s">
        <v>16</v>
      </c>
      <c r="B20" s="16">
        <v>2</v>
      </c>
      <c r="C20" s="2"/>
      <c r="D20" s="2">
        <v>1334</v>
      </c>
    </row>
    <row r="21" spans="1:4" x14ac:dyDescent="0.3">
      <c r="A21" s="6" t="s">
        <v>17</v>
      </c>
      <c r="B21" s="16">
        <v>11.2</v>
      </c>
      <c r="C21" s="2"/>
      <c r="D21" s="2">
        <v>1341</v>
      </c>
    </row>
    <row r="22" spans="1:4" x14ac:dyDescent="0.3">
      <c r="A22" s="6" t="s">
        <v>18</v>
      </c>
      <c r="B22" s="16">
        <v>200</v>
      </c>
      <c r="C22" s="2"/>
      <c r="D22" s="2">
        <v>1345</v>
      </c>
    </row>
    <row r="23" spans="1:4" x14ac:dyDescent="0.3">
      <c r="A23" s="6" t="s">
        <v>19</v>
      </c>
      <c r="B23" s="16">
        <v>1</v>
      </c>
      <c r="C23" s="2"/>
      <c r="D23" s="2">
        <v>1343</v>
      </c>
    </row>
    <row r="24" spans="1:4" x14ac:dyDescent="0.3">
      <c r="A24" s="6" t="s">
        <v>20</v>
      </c>
      <c r="B24" s="16">
        <v>80</v>
      </c>
      <c r="C24" s="2"/>
      <c r="D24" s="2">
        <v>1381</v>
      </c>
    </row>
    <row r="25" spans="1:4" x14ac:dyDescent="0.3">
      <c r="A25" s="6" t="s">
        <v>21</v>
      </c>
      <c r="B25" s="29">
        <v>2</v>
      </c>
      <c r="C25" s="2"/>
      <c r="D25" s="2">
        <v>1361</v>
      </c>
    </row>
    <row r="26" spans="1:4" x14ac:dyDescent="0.3">
      <c r="A26" s="6" t="s">
        <v>22</v>
      </c>
      <c r="B26" s="28">
        <v>224</v>
      </c>
      <c r="C26" s="2"/>
      <c r="D26" s="2">
        <v>1511</v>
      </c>
    </row>
    <row r="28" spans="1:4" ht="18" x14ac:dyDescent="0.35">
      <c r="A28" s="5" t="s">
        <v>23</v>
      </c>
      <c r="B28" s="15">
        <f>SUM(B29:B43)</f>
        <v>1376.1</v>
      </c>
      <c r="C28" s="7" t="s">
        <v>8</v>
      </c>
      <c r="D28" s="7" t="s">
        <v>9</v>
      </c>
    </row>
    <row r="29" spans="1:4" x14ac:dyDescent="0.3">
      <c r="A29" s="6" t="s">
        <v>24</v>
      </c>
      <c r="B29" s="16">
        <v>900</v>
      </c>
      <c r="C29" s="2">
        <v>1032</v>
      </c>
      <c r="D29" s="2">
        <v>2111</v>
      </c>
    </row>
    <row r="30" spans="1:4" x14ac:dyDescent="0.3">
      <c r="A30" s="6" t="s">
        <v>25</v>
      </c>
      <c r="B30" s="16">
        <v>12</v>
      </c>
      <c r="C30" s="2">
        <v>1070</v>
      </c>
      <c r="D30" s="2">
        <v>2111</v>
      </c>
    </row>
    <row r="31" spans="1:4" x14ac:dyDescent="0.3">
      <c r="A31" s="6" t="s">
        <v>26</v>
      </c>
      <c r="B31" s="16">
        <v>12</v>
      </c>
      <c r="C31" s="2">
        <v>6171</v>
      </c>
      <c r="D31" s="2">
        <v>2111</v>
      </c>
    </row>
    <row r="32" spans="1:4" x14ac:dyDescent="0.3">
      <c r="A32" s="6" t="s">
        <v>27</v>
      </c>
      <c r="B32" s="8">
        <v>5</v>
      </c>
      <c r="C32" s="2">
        <v>2122</v>
      </c>
      <c r="D32" s="2">
        <v>2111</v>
      </c>
    </row>
    <row r="33" spans="1:4" x14ac:dyDescent="0.3">
      <c r="A33" s="6" t="s">
        <v>28</v>
      </c>
      <c r="B33" s="8">
        <v>1</v>
      </c>
      <c r="C33" s="2">
        <v>3639</v>
      </c>
      <c r="D33" s="2">
        <v>2119</v>
      </c>
    </row>
    <row r="34" spans="1:4" x14ac:dyDescent="0.3">
      <c r="A34" s="6" t="s">
        <v>29</v>
      </c>
      <c r="B34" s="8">
        <v>10</v>
      </c>
      <c r="C34" s="2">
        <v>3399</v>
      </c>
      <c r="D34" s="2">
        <v>2321</v>
      </c>
    </row>
    <row r="35" spans="1:4" x14ac:dyDescent="0.3">
      <c r="A35" s="6" t="s">
        <v>30</v>
      </c>
      <c r="B35" s="16">
        <v>40</v>
      </c>
      <c r="C35" s="2">
        <v>3639</v>
      </c>
      <c r="D35" s="2">
        <v>2131</v>
      </c>
    </row>
    <row r="36" spans="1:4" x14ac:dyDescent="0.3">
      <c r="A36" s="6" t="s">
        <v>31</v>
      </c>
      <c r="B36" s="8">
        <v>10</v>
      </c>
      <c r="C36" s="2">
        <v>3613</v>
      </c>
      <c r="D36" s="2">
        <v>2132</v>
      </c>
    </row>
    <row r="37" spans="1:4" x14ac:dyDescent="0.3">
      <c r="A37" s="6" t="s">
        <v>32</v>
      </c>
      <c r="B37" s="8">
        <v>130</v>
      </c>
      <c r="C37" s="2">
        <v>3612</v>
      </c>
      <c r="D37" s="2">
        <v>2111</v>
      </c>
    </row>
    <row r="38" spans="1:4" x14ac:dyDescent="0.3">
      <c r="A38" s="6" t="s">
        <v>33</v>
      </c>
      <c r="B38" s="8">
        <v>150</v>
      </c>
      <c r="C38" s="2">
        <v>3612</v>
      </c>
      <c r="D38" s="2">
        <v>2132</v>
      </c>
    </row>
    <row r="39" spans="1:4" x14ac:dyDescent="0.3">
      <c r="A39" s="6" t="s">
        <v>34</v>
      </c>
      <c r="B39" s="8">
        <v>1</v>
      </c>
      <c r="C39" s="2">
        <v>3613</v>
      </c>
      <c r="D39" s="2">
        <v>2133</v>
      </c>
    </row>
    <row r="40" spans="1:4" x14ac:dyDescent="0.3">
      <c r="A40" s="6" t="s">
        <v>35</v>
      </c>
      <c r="B40" s="8">
        <v>0.1</v>
      </c>
      <c r="C40" s="2">
        <v>6310</v>
      </c>
      <c r="D40" s="2">
        <v>2141</v>
      </c>
    </row>
    <row r="41" spans="1:4" x14ac:dyDescent="0.3">
      <c r="A41" s="6" t="s">
        <v>36</v>
      </c>
      <c r="B41" s="8">
        <v>100</v>
      </c>
      <c r="C41" s="2">
        <v>3725</v>
      </c>
      <c r="D41" s="2">
        <v>2324</v>
      </c>
    </row>
    <row r="42" spans="1:4" x14ac:dyDescent="0.3">
      <c r="A42" s="6" t="s">
        <v>37</v>
      </c>
      <c r="B42" s="8">
        <v>5</v>
      </c>
      <c r="C42" s="2">
        <v>3639</v>
      </c>
      <c r="D42" s="2">
        <v>3111</v>
      </c>
    </row>
    <row r="43" spans="1:4" x14ac:dyDescent="0.3">
      <c r="A43" s="6" t="s">
        <v>38</v>
      </c>
      <c r="B43" s="8">
        <v>0</v>
      </c>
      <c r="C43" s="2">
        <v>6171</v>
      </c>
      <c r="D43" s="2">
        <v>2321</v>
      </c>
    </row>
    <row r="45" spans="1:4" ht="18" x14ac:dyDescent="0.35">
      <c r="A45" s="5" t="s">
        <v>39</v>
      </c>
      <c r="B45" s="15">
        <f>SUM(B46:B48)</f>
        <v>5</v>
      </c>
      <c r="C45" s="7" t="s">
        <v>8</v>
      </c>
      <c r="D45" s="7" t="s">
        <v>9</v>
      </c>
    </row>
    <row r="46" spans="1:4" x14ac:dyDescent="0.3">
      <c r="A46" s="6" t="s">
        <v>40</v>
      </c>
      <c r="B46" s="16">
        <v>5</v>
      </c>
      <c r="C46" s="2">
        <v>3399</v>
      </c>
      <c r="D46" s="2">
        <v>2111</v>
      </c>
    </row>
    <row r="47" spans="1:4" x14ac:dyDescent="0.3">
      <c r="A47" s="6"/>
      <c r="B47" s="23"/>
      <c r="C47" s="2"/>
      <c r="D47" s="2"/>
    </row>
    <row r="48" spans="1:4" x14ac:dyDescent="0.3">
      <c r="A48" s="6"/>
      <c r="B48" s="16"/>
      <c r="C48" s="2"/>
      <c r="D48" s="2"/>
    </row>
    <row r="50" spans="1:4" ht="18" x14ac:dyDescent="0.35">
      <c r="A50" s="5" t="s">
        <v>41</v>
      </c>
      <c r="B50" s="15">
        <f>SUM(B51:B53)</f>
        <v>71.2</v>
      </c>
      <c r="C50" s="7" t="s">
        <v>8</v>
      </c>
      <c r="D50" s="7" t="s">
        <v>9</v>
      </c>
    </row>
    <row r="51" spans="1:4" x14ac:dyDescent="0.3">
      <c r="A51" s="6" t="s">
        <v>42</v>
      </c>
      <c r="B51" s="23">
        <v>0</v>
      </c>
      <c r="C51" s="2"/>
      <c r="D51" s="17">
        <v>4116</v>
      </c>
    </row>
    <row r="52" spans="1:4" x14ac:dyDescent="0.3">
      <c r="A52" s="6" t="s">
        <v>43</v>
      </c>
      <c r="B52" s="23">
        <v>71.2</v>
      </c>
      <c r="C52" s="2"/>
      <c r="D52" s="17">
        <v>4112</v>
      </c>
    </row>
    <row r="53" spans="1:4" x14ac:dyDescent="0.3">
      <c r="A53" s="6" t="s">
        <v>44</v>
      </c>
      <c r="B53" s="8">
        <v>0</v>
      </c>
      <c r="C53" s="2"/>
      <c r="D53" s="2">
        <v>4216</v>
      </c>
    </row>
    <row r="54" spans="1:4" ht="18" x14ac:dyDescent="0.35">
      <c r="A54" s="1"/>
    </row>
    <row r="55" spans="1:4" ht="23.4" x14ac:dyDescent="0.45">
      <c r="A55" s="31" t="s">
        <v>45</v>
      </c>
      <c r="B55" s="30">
        <f>SUM(B13,B28,B45,B50)</f>
        <v>9309.5</v>
      </c>
    </row>
    <row r="56" spans="1:4" ht="18" x14ac:dyDescent="0.35">
      <c r="A56" s="1"/>
    </row>
    <row r="57" spans="1:4" ht="18.600000000000001" thickBot="1" x14ac:dyDescent="0.4">
      <c r="A57" s="1"/>
    </row>
    <row r="58" spans="1:4" ht="22.2" thickTop="1" thickBot="1" x14ac:dyDescent="0.45">
      <c r="A58" s="4" t="s">
        <v>46</v>
      </c>
      <c r="B58" s="9">
        <f>SUM(B60,B68,B80,B117,B121,B125)</f>
        <v>8921.3690000000006</v>
      </c>
    </row>
    <row r="59" spans="1:4" ht="18.600000000000001" thickTop="1" x14ac:dyDescent="0.35">
      <c r="A59" s="1"/>
    </row>
    <row r="60" spans="1:4" ht="18" x14ac:dyDescent="0.35">
      <c r="A60" s="10" t="s">
        <v>47</v>
      </c>
      <c r="B60" s="13">
        <f>SUM(B61)</f>
        <v>1090</v>
      </c>
      <c r="C60" s="11" t="s">
        <v>8</v>
      </c>
      <c r="D60" s="11" t="s">
        <v>9</v>
      </c>
    </row>
    <row r="61" spans="1:4" ht="15.6" x14ac:dyDescent="0.3">
      <c r="A61" s="12" t="s">
        <v>48</v>
      </c>
      <c r="B61" s="14">
        <f>SUM(B62:B66)</f>
        <v>1090</v>
      </c>
      <c r="C61" s="11"/>
      <c r="D61" s="11"/>
    </row>
    <row r="62" spans="1:4" x14ac:dyDescent="0.3">
      <c r="A62" s="6" t="s">
        <v>49</v>
      </c>
      <c r="B62" s="16">
        <v>300</v>
      </c>
      <c r="C62" s="2">
        <v>1032</v>
      </c>
      <c r="D62" s="2">
        <v>5139</v>
      </c>
    </row>
    <row r="63" spans="1:4" x14ac:dyDescent="0.3">
      <c r="A63" s="6" t="s">
        <v>50</v>
      </c>
      <c r="B63" s="16">
        <v>600</v>
      </c>
      <c r="C63" s="2">
        <v>1032</v>
      </c>
      <c r="D63" s="2">
        <v>5169</v>
      </c>
    </row>
    <row r="64" spans="1:4" x14ac:dyDescent="0.3">
      <c r="A64" s="6" t="s">
        <v>51</v>
      </c>
      <c r="B64" s="16">
        <v>110</v>
      </c>
      <c r="C64" s="2">
        <v>1036</v>
      </c>
      <c r="D64" s="2">
        <v>5169</v>
      </c>
    </row>
    <row r="65" spans="1:4" x14ac:dyDescent="0.3">
      <c r="A65" s="6" t="s">
        <v>52</v>
      </c>
      <c r="B65" s="16">
        <v>10</v>
      </c>
      <c r="C65" s="2">
        <v>1070</v>
      </c>
      <c r="D65" s="2">
        <v>5139</v>
      </c>
    </row>
    <row r="66" spans="1:4" x14ac:dyDescent="0.3">
      <c r="A66" s="6" t="s">
        <v>53</v>
      </c>
      <c r="B66" s="16">
        <v>70</v>
      </c>
      <c r="C66" s="2"/>
      <c r="D66" s="2"/>
    </row>
    <row r="68" spans="1:4" ht="18" x14ac:dyDescent="0.35">
      <c r="A68" s="10" t="s">
        <v>54</v>
      </c>
      <c r="B68" s="13">
        <f>SUM(B69,B74)</f>
        <v>328.40199999999999</v>
      </c>
      <c r="C68" s="11" t="s">
        <v>8</v>
      </c>
      <c r="D68" s="11" t="s">
        <v>9</v>
      </c>
    </row>
    <row r="69" spans="1:4" ht="15.6" x14ac:dyDescent="0.3">
      <c r="A69" s="12" t="s">
        <v>55</v>
      </c>
      <c r="B69" s="14">
        <f>SUM(B70:B72)</f>
        <v>115.402</v>
      </c>
      <c r="C69" s="11"/>
      <c r="D69" s="11"/>
    </row>
    <row r="70" spans="1:4" x14ac:dyDescent="0.3">
      <c r="A70" s="6" t="s">
        <v>56</v>
      </c>
      <c r="B70" s="8">
        <v>50</v>
      </c>
      <c r="C70" s="2">
        <v>2212</v>
      </c>
      <c r="D70" s="2">
        <v>5169</v>
      </c>
    </row>
    <row r="71" spans="1:4" x14ac:dyDescent="0.3">
      <c r="A71" s="6" t="s">
        <v>57</v>
      </c>
      <c r="B71" s="23">
        <v>50</v>
      </c>
      <c r="C71" s="2">
        <v>2212</v>
      </c>
      <c r="D71" s="2">
        <v>5171</v>
      </c>
    </row>
    <row r="72" spans="1:4" x14ac:dyDescent="0.3">
      <c r="A72" s="6" t="s">
        <v>58</v>
      </c>
      <c r="B72" s="23">
        <v>15.401999999999999</v>
      </c>
      <c r="C72" s="2">
        <v>2292</v>
      </c>
      <c r="D72" s="2">
        <v>5323</v>
      </c>
    </row>
    <row r="73" spans="1:4" s="19" customFormat="1" x14ac:dyDescent="0.3"/>
    <row r="74" spans="1:4" ht="15.6" x14ac:dyDescent="0.3">
      <c r="A74" s="12" t="s">
        <v>59</v>
      </c>
      <c r="B74" s="14">
        <f>SUM(B75:B78)</f>
        <v>213</v>
      </c>
      <c r="C74" s="11"/>
      <c r="D74" s="11"/>
    </row>
    <row r="75" spans="1:4" x14ac:dyDescent="0.3">
      <c r="A75" s="6" t="s">
        <v>60</v>
      </c>
      <c r="B75" s="8">
        <v>5</v>
      </c>
      <c r="C75" s="2">
        <v>2310</v>
      </c>
      <c r="D75" s="2">
        <v>5169</v>
      </c>
    </row>
    <row r="76" spans="1:4" x14ac:dyDescent="0.3">
      <c r="A76" s="6" t="s">
        <v>61</v>
      </c>
      <c r="B76" s="16">
        <v>100</v>
      </c>
      <c r="C76" s="2">
        <v>2310</v>
      </c>
      <c r="D76" s="2">
        <v>6121</v>
      </c>
    </row>
    <row r="77" spans="1:4" x14ac:dyDescent="0.3">
      <c r="A77" s="6" t="s">
        <v>62</v>
      </c>
      <c r="B77" s="8">
        <v>8</v>
      </c>
      <c r="C77" s="2">
        <v>2321</v>
      </c>
      <c r="D77" s="2">
        <v>5169</v>
      </c>
    </row>
    <row r="78" spans="1:4" x14ac:dyDescent="0.3">
      <c r="A78" s="6" t="s">
        <v>63</v>
      </c>
      <c r="B78" s="26">
        <v>100</v>
      </c>
      <c r="C78" s="2">
        <v>2321</v>
      </c>
      <c r="D78" s="2">
        <v>6371</v>
      </c>
    </row>
    <row r="80" spans="1:4" ht="18" x14ac:dyDescent="0.35">
      <c r="A80" s="10" t="s">
        <v>64</v>
      </c>
      <c r="B80" s="13">
        <f>SUM(B81,B85,B89,B94,B108)</f>
        <v>4191</v>
      </c>
      <c r="C80" s="11" t="s">
        <v>8</v>
      </c>
      <c r="D80" s="11" t="s">
        <v>9</v>
      </c>
    </row>
    <row r="81" spans="1:4" ht="15.6" x14ac:dyDescent="0.3">
      <c r="A81" s="12" t="s">
        <v>65</v>
      </c>
      <c r="B81" s="14">
        <f>SUM(B82:B83)</f>
        <v>700</v>
      </c>
      <c r="C81" s="11"/>
      <c r="D81" s="11"/>
    </row>
    <row r="82" spans="1:4" x14ac:dyDescent="0.3">
      <c r="A82" s="6" t="s">
        <v>66</v>
      </c>
      <c r="B82" s="22">
        <v>500</v>
      </c>
      <c r="C82" s="2">
        <v>3111</v>
      </c>
      <c r="D82" s="2">
        <v>5331</v>
      </c>
    </row>
    <row r="83" spans="1:4" x14ac:dyDescent="0.3">
      <c r="A83" s="6" t="s">
        <v>67</v>
      </c>
      <c r="B83" s="8">
        <v>200</v>
      </c>
      <c r="C83" s="2">
        <v>3111</v>
      </c>
      <c r="D83" s="2">
        <v>5171</v>
      </c>
    </row>
    <row r="85" spans="1:4" ht="15.6" x14ac:dyDescent="0.3">
      <c r="A85" s="12" t="s">
        <v>68</v>
      </c>
      <c r="B85" s="14">
        <f>SUM(B86:B88)</f>
        <v>218</v>
      </c>
      <c r="C85" s="11"/>
      <c r="D85" s="11"/>
    </row>
    <row r="86" spans="1:4" x14ac:dyDescent="0.3">
      <c r="A86" s="6" t="s">
        <v>69</v>
      </c>
      <c r="B86" s="16">
        <v>200</v>
      </c>
      <c r="C86" s="2">
        <v>3399</v>
      </c>
      <c r="D86" s="2">
        <v>5194</v>
      </c>
    </row>
    <row r="87" spans="1:4" x14ac:dyDescent="0.3">
      <c r="A87" s="6" t="s">
        <v>70</v>
      </c>
      <c r="B87" s="16">
        <v>13</v>
      </c>
      <c r="C87" s="2">
        <v>3319</v>
      </c>
      <c r="D87" s="2">
        <v>5021</v>
      </c>
    </row>
    <row r="88" spans="1:4" x14ac:dyDescent="0.3">
      <c r="A88" s="6" t="s">
        <v>71</v>
      </c>
      <c r="B88" s="16">
        <v>5</v>
      </c>
      <c r="C88" s="2">
        <v>3319</v>
      </c>
      <c r="D88" s="2">
        <v>5169</v>
      </c>
    </row>
    <row r="89" spans="1:4" ht="15.6" x14ac:dyDescent="0.3">
      <c r="A89" s="12" t="s">
        <v>72</v>
      </c>
      <c r="B89" s="14">
        <f>SUM(B90:B91)</f>
        <v>50</v>
      </c>
      <c r="C89" s="11"/>
      <c r="D89" s="11"/>
    </row>
    <row r="90" spans="1:4" x14ac:dyDescent="0.3">
      <c r="A90" s="6" t="s">
        <v>73</v>
      </c>
      <c r="B90" s="16">
        <v>10</v>
      </c>
      <c r="C90" s="2">
        <v>3419</v>
      </c>
      <c r="D90" s="2">
        <v>5139</v>
      </c>
    </row>
    <row r="91" spans="1:4" x14ac:dyDescent="0.3">
      <c r="A91" s="6" t="s">
        <v>74</v>
      </c>
      <c r="B91" s="16">
        <v>40</v>
      </c>
      <c r="C91" s="2">
        <v>3421</v>
      </c>
      <c r="D91" s="2">
        <v>5169</v>
      </c>
    </row>
    <row r="94" spans="1:4" ht="15.6" x14ac:dyDescent="0.3">
      <c r="A94" s="12" t="s">
        <v>75</v>
      </c>
      <c r="B94" s="14">
        <f>SUM(B95:B106)</f>
        <v>1963</v>
      </c>
      <c r="C94" s="11"/>
      <c r="D94" s="11"/>
    </row>
    <row r="95" spans="1:4" x14ac:dyDescent="0.3">
      <c r="A95" s="6" t="s">
        <v>76</v>
      </c>
      <c r="B95" s="8">
        <v>20</v>
      </c>
      <c r="C95" s="2">
        <v>3631</v>
      </c>
      <c r="D95" s="2">
        <v>5139</v>
      </c>
    </row>
    <row r="96" spans="1:4" x14ac:dyDescent="0.3">
      <c r="A96" s="6" t="s">
        <v>77</v>
      </c>
      <c r="B96" s="8">
        <v>300</v>
      </c>
      <c r="C96" s="38">
        <v>3612</v>
      </c>
      <c r="D96" s="2">
        <v>6121</v>
      </c>
    </row>
    <row r="97" spans="1:5" x14ac:dyDescent="0.3">
      <c r="A97" s="6" t="s">
        <v>78</v>
      </c>
      <c r="B97" s="8">
        <v>100</v>
      </c>
      <c r="C97" s="2">
        <v>3612</v>
      </c>
      <c r="D97" s="2"/>
    </row>
    <row r="98" spans="1:5" x14ac:dyDescent="0.3">
      <c r="A98" s="6" t="s">
        <v>79</v>
      </c>
      <c r="B98" s="8">
        <v>120</v>
      </c>
      <c r="C98" s="2">
        <v>3631</v>
      </c>
      <c r="D98" s="2">
        <v>5154</v>
      </c>
    </row>
    <row r="99" spans="1:5" s="25" customFormat="1" x14ac:dyDescent="0.3">
      <c r="A99" s="6" t="s">
        <v>80</v>
      </c>
      <c r="B99" s="16">
        <v>30</v>
      </c>
      <c r="C99" s="2">
        <v>3631</v>
      </c>
      <c r="D99" s="2">
        <v>5171</v>
      </c>
      <c r="E99" s="19"/>
    </row>
    <row r="100" spans="1:5" x14ac:dyDescent="0.3">
      <c r="A100" s="6" t="s">
        <v>81</v>
      </c>
      <c r="B100" s="16">
        <v>20</v>
      </c>
      <c r="C100" s="2">
        <v>3631</v>
      </c>
      <c r="D100" s="2">
        <v>5169</v>
      </c>
    </row>
    <row r="101" spans="1:5" x14ac:dyDescent="0.3">
      <c r="A101" s="6" t="s">
        <v>82</v>
      </c>
      <c r="B101" s="16">
        <v>800</v>
      </c>
      <c r="C101" s="2">
        <v>3639</v>
      </c>
      <c r="D101" s="2">
        <v>5011</v>
      </c>
    </row>
    <row r="102" spans="1:5" x14ac:dyDescent="0.3">
      <c r="A102" s="6" t="s">
        <v>83</v>
      </c>
      <c r="B102" s="16">
        <v>10</v>
      </c>
      <c r="C102" s="2">
        <v>3639</v>
      </c>
      <c r="D102" s="2">
        <v>5031</v>
      </c>
    </row>
    <row r="103" spans="1:5" x14ac:dyDescent="0.3">
      <c r="A103" s="6" t="s">
        <v>84</v>
      </c>
      <c r="B103" s="16">
        <v>60</v>
      </c>
      <c r="C103" s="2">
        <v>3639</v>
      </c>
      <c r="D103" s="2">
        <v>5032</v>
      </c>
    </row>
    <row r="104" spans="1:5" x14ac:dyDescent="0.3">
      <c r="A104" s="6" t="s">
        <v>85</v>
      </c>
      <c r="B104" s="16">
        <v>1</v>
      </c>
      <c r="C104" s="2">
        <v>3639</v>
      </c>
      <c r="D104" s="2">
        <v>5229</v>
      </c>
    </row>
    <row r="105" spans="1:5" x14ac:dyDescent="0.3">
      <c r="A105" s="6" t="s">
        <v>86</v>
      </c>
      <c r="B105" s="16">
        <v>500</v>
      </c>
      <c r="C105" s="2"/>
      <c r="D105" s="2"/>
    </row>
    <row r="106" spans="1:5" x14ac:dyDescent="0.3">
      <c r="A106" s="6" t="s">
        <v>87</v>
      </c>
      <c r="B106" s="16">
        <v>2</v>
      </c>
      <c r="C106" s="2">
        <v>3639</v>
      </c>
      <c r="D106" s="2">
        <v>5362</v>
      </c>
    </row>
    <row r="108" spans="1:5" ht="15.6" x14ac:dyDescent="0.3">
      <c r="A108" s="12" t="s">
        <v>88</v>
      </c>
      <c r="B108" s="14">
        <f>SUM(B109:B115)</f>
        <v>1260</v>
      </c>
      <c r="C108" s="11"/>
      <c r="D108" s="11"/>
    </row>
    <row r="109" spans="1:5" x14ac:dyDescent="0.3">
      <c r="A109" s="6" t="s">
        <v>89</v>
      </c>
      <c r="B109" s="8">
        <v>20</v>
      </c>
      <c r="C109" s="2">
        <v>3721</v>
      </c>
      <c r="D109" s="2">
        <v>5169</v>
      </c>
    </row>
    <row r="110" spans="1:5" x14ac:dyDescent="0.3">
      <c r="A110" s="6" t="s">
        <v>90</v>
      </c>
      <c r="B110" s="8">
        <v>350</v>
      </c>
      <c r="C110" s="2">
        <v>3722</v>
      </c>
      <c r="D110" s="2">
        <v>5169</v>
      </c>
    </row>
    <row r="111" spans="1:5" x14ac:dyDescent="0.3">
      <c r="A111" s="6" t="s">
        <v>91</v>
      </c>
      <c r="B111" s="16">
        <v>220</v>
      </c>
      <c r="C111" s="2">
        <v>3723</v>
      </c>
      <c r="D111" s="2">
        <v>5169</v>
      </c>
    </row>
    <row r="112" spans="1:5" x14ac:dyDescent="0.3">
      <c r="A112" s="6" t="s">
        <v>92</v>
      </c>
      <c r="B112" s="16">
        <v>10</v>
      </c>
      <c r="C112" s="2">
        <v>3745</v>
      </c>
      <c r="D112" s="2">
        <v>5021</v>
      </c>
    </row>
    <row r="113" spans="1:4" x14ac:dyDescent="0.3">
      <c r="A113" s="6" t="s">
        <v>93</v>
      </c>
      <c r="B113" s="16">
        <v>260</v>
      </c>
      <c r="C113" s="2">
        <v>3745</v>
      </c>
      <c r="D113" s="2">
        <v>5139</v>
      </c>
    </row>
    <row r="114" spans="1:4" x14ac:dyDescent="0.3">
      <c r="A114" s="6" t="s">
        <v>94</v>
      </c>
      <c r="B114" s="16">
        <v>300</v>
      </c>
      <c r="C114" s="2">
        <v>3745</v>
      </c>
      <c r="D114" s="2">
        <v>5171</v>
      </c>
    </row>
    <row r="115" spans="1:4" x14ac:dyDescent="0.3">
      <c r="A115" s="6" t="s">
        <v>95</v>
      </c>
      <c r="B115" s="16">
        <v>100</v>
      </c>
      <c r="C115" s="2">
        <v>3726</v>
      </c>
      <c r="D115" s="2"/>
    </row>
    <row r="117" spans="1:4" ht="18" x14ac:dyDescent="0.35">
      <c r="A117" s="10" t="s">
        <v>96</v>
      </c>
      <c r="B117" s="13">
        <f>SUM(B118)</f>
        <v>0</v>
      </c>
      <c r="C117" s="11" t="s">
        <v>8</v>
      </c>
      <c r="D117" s="11" t="s">
        <v>9</v>
      </c>
    </row>
    <row r="118" spans="1:4" x14ac:dyDescent="0.3">
      <c r="A118" s="6"/>
      <c r="B118" s="8">
        <v>0</v>
      </c>
      <c r="C118" s="2"/>
      <c r="D118" s="2"/>
    </row>
    <row r="119" spans="1:4" x14ac:dyDescent="0.3">
      <c r="A119" s="6"/>
      <c r="B119" s="8"/>
      <c r="C119" s="2"/>
      <c r="D119" s="2"/>
    </row>
    <row r="120" spans="1:4" x14ac:dyDescent="0.3">
      <c r="A120" s="6"/>
      <c r="B120" s="8"/>
      <c r="C120" s="2"/>
      <c r="D120" s="2"/>
    </row>
    <row r="121" spans="1:4" ht="18" x14ac:dyDescent="0.35">
      <c r="A121" s="10" t="s">
        <v>97</v>
      </c>
      <c r="B121" s="13">
        <f>SUM(B122:B124)</f>
        <v>260</v>
      </c>
      <c r="C121" s="11" t="s">
        <v>8</v>
      </c>
      <c r="D121" s="11" t="s">
        <v>9</v>
      </c>
    </row>
    <row r="122" spans="1:4" x14ac:dyDescent="0.3">
      <c r="A122" s="6" t="s">
        <v>98</v>
      </c>
      <c r="B122" s="16">
        <v>200</v>
      </c>
      <c r="C122" s="2">
        <v>5512</v>
      </c>
      <c r="D122" s="2"/>
    </row>
    <row r="123" spans="1:4" x14ac:dyDescent="0.3">
      <c r="A123" s="6" t="s">
        <v>99</v>
      </c>
      <c r="B123" s="16">
        <v>50</v>
      </c>
      <c r="C123" s="2">
        <v>5512</v>
      </c>
      <c r="D123" s="2"/>
    </row>
    <row r="124" spans="1:4" x14ac:dyDescent="0.3">
      <c r="A124" s="6" t="s">
        <v>100</v>
      </c>
      <c r="B124" s="16">
        <v>10</v>
      </c>
      <c r="C124" s="2">
        <v>5213</v>
      </c>
      <c r="D124" s="2">
        <v>5903</v>
      </c>
    </row>
    <row r="125" spans="1:4" ht="18" x14ac:dyDescent="0.35">
      <c r="A125" s="10" t="s">
        <v>101</v>
      </c>
      <c r="B125" s="13">
        <f>SUM(B126:B158)</f>
        <v>3051.9670000000001</v>
      </c>
      <c r="C125" s="11" t="s">
        <v>8</v>
      </c>
      <c r="D125" s="11"/>
    </row>
    <row r="126" spans="1:4" x14ac:dyDescent="0.3">
      <c r="A126" s="6" t="s">
        <v>102</v>
      </c>
      <c r="B126" s="16">
        <v>20</v>
      </c>
      <c r="C126" s="2">
        <v>6112</v>
      </c>
      <c r="D126" s="2"/>
    </row>
    <row r="127" spans="1:4" x14ac:dyDescent="0.3">
      <c r="A127" s="6" t="s">
        <v>103</v>
      </c>
      <c r="B127" s="16">
        <v>750</v>
      </c>
      <c r="C127" s="2">
        <v>6112</v>
      </c>
      <c r="D127" s="2">
        <v>5023</v>
      </c>
    </row>
    <row r="128" spans="1:4" x14ac:dyDescent="0.3">
      <c r="A128" s="6" t="s">
        <v>104</v>
      </c>
      <c r="B128" s="16">
        <v>70</v>
      </c>
      <c r="C128" s="2">
        <v>6112</v>
      </c>
      <c r="D128" s="2">
        <v>5032</v>
      </c>
    </row>
    <row r="129" spans="1:4" x14ac:dyDescent="0.3">
      <c r="A129" s="6" t="s">
        <v>105</v>
      </c>
      <c r="B129" s="16">
        <v>22</v>
      </c>
      <c r="C129" s="2"/>
      <c r="D129" s="2"/>
    </row>
    <row r="130" spans="1:4" x14ac:dyDescent="0.3">
      <c r="A130" s="6" t="s">
        <v>106</v>
      </c>
      <c r="B130" s="16">
        <v>50</v>
      </c>
      <c r="C130" s="2">
        <v>6171</v>
      </c>
      <c r="D130" s="2">
        <v>5021</v>
      </c>
    </row>
    <row r="131" spans="1:4" x14ac:dyDescent="0.3">
      <c r="A131" s="6" t="s">
        <v>107</v>
      </c>
      <c r="B131" s="16">
        <v>350</v>
      </c>
      <c r="C131" s="2">
        <v>6171</v>
      </c>
      <c r="D131" s="2">
        <v>5011</v>
      </c>
    </row>
    <row r="132" spans="1:4" x14ac:dyDescent="0.3">
      <c r="A132" s="18" t="s">
        <v>83</v>
      </c>
      <c r="B132" s="16">
        <v>80</v>
      </c>
      <c r="C132" s="2">
        <v>6171</v>
      </c>
      <c r="D132" s="2">
        <v>5031</v>
      </c>
    </row>
    <row r="133" spans="1:4" x14ac:dyDescent="0.3">
      <c r="A133" s="18" t="s">
        <v>84</v>
      </c>
      <c r="B133" s="16">
        <v>30</v>
      </c>
      <c r="C133" s="2">
        <v>6171</v>
      </c>
      <c r="D133" s="2">
        <v>5032</v>
      </c>
    </row>
    <row r="134" spans="1:4" x14ac:dyDescent="0.3">
      <c r="A134" s="6" t="s">
        <v>108</v>
      </c>
      <c r="B134" s="16">
        <v>2</v>
      </c>
      <c r="C134" s="2">
        <v>6171</v>
      </c>
      <c r="D134" s="2">
        <v>5038</v>
      </c>
    </row>
    <row r="135" spans="1:4" x14ac:dyDescent="0.3">
      <c r="A135" s="6" t="s">
        <v>109</v>
      </c>
      <c r="B135" s="16">
        <v>20</v>
      </c>
      <c r="C135" s="2">
        <v>6171</v>
      </c>
      <c r="D135" s="2">
        <v>5132</v>
      </c>
    </row>
    <row r="136" spans="1:4" x14ac:dyDescent="0.3">
      <c r="A136" s="6" t="s">
        <v>110</v>
      </c>
      <c r="B136" s="16">
        <v>5</v>
      </c>
      <c r="C136" s="2">
        <v>6171</v>
      </c>
      <c r="D136" s="2">
        <v>5136</v>
      </c>
    </row>
    <row r="137" spans="1:4" x14ac:dyDescent="0.3">
      <c r="A137" s="6" t="s">
        <v>111</v>
      </c>
      <c r="B137" s="16">
        <v>70</v>
      </c>
      <c r="C137" s="2">
        <v>6171</v>
      </c>
      <c r="D137" s="2">
        <v>5137</v>
      </c>
    </row>
    <row r="138" spans="1:4" x14ac:dyDescent="0.3">
      <c r="A138" s="6" t="s">
        <v>112</v>
      </c>
      <c r="B138" s="16">
        <v>50</v>
      </c>
      <c r="C138" s="2">
        <v>6171</v>
      </c>
      <c r="D138" s="2">
        <v>5139</v>
      </c>
    </row>
    <row r="139" spans="1:4" x14ac:dyDescent="0.3">
      <c r="A139" s="6" t="s">
        <v>113</v>
      </c>
      <c r="B139" s="16">
        <v>150</v>
      </c>
      <c r="C139" s="2">
        <v>6171</v>
      </c>
      <c r="D139" s="2">
        <v>5154</v>
      </c>
    </row>
    <row r="140" spans="1:4" x14ac:dyDescent="0.3">
      <c r="A140" s="18" t="s">
        <v>114</v>
      </c>
      <c r="B140" s="16">
        <v>5</v>
      </c>
      <c r="C140" s="2">
        <v>6171</v>
      </c>
      <c r="D140" s="2">
        <v>5156</v>
      </c>
    </row>
    <row r="141" spans="1:4" x14ac:dyDescent="0.3">
      <c r="A141" s="6" t="s">
        <v>115</v>
      </c>
      <c r="B141" s="16">
        <v>1</v>
      </c>
      <c r="C141" s="2">
        <v>6171</v>
      </c>
      <c r="D141" s="2">
        <v>5161</v>
      </c>
    </row>
    <row r="142" spans="1:4" x14ac:dyDescent="0.3">
      <c r="A142" s="6" t="s">
        <v>116</v>
      </c>
      <c r="B142" s="23">
        <v>15</v>
      </c>
      <c r="C142" s="2">
        <v>6171</v>
      </c>
      <c r="D142" s="2">
        <v>5162</v>
      </c>
    </row>
    <row r="143" spans="1:4" x14ac:dyDescent="0.3">
      <c r="A143" s="18" t="s">
        <v>117</v>
      </c>
      <c r="B143" s="16">
        <v>5</v>
      </c>
      <c r="C143" s="2">
        <v>6171</v>
      </c>
      <c r="D143" s="2">
        <v>5167</v>
      </c>
    </row>
    <row r="144" spans="1:4" x14ac:dyDescent="0.3">
      <c r="A144" s="18" t="s">
        <v>118</v>
      </c>
      <c r="B144" s="16">
        <v>40</v>
      </c>
      <c r="C144" s="2">
        <v>6171</v>
      </c>
      <c r="D144" s="2">
        <v>5168</v>
      </c>
    </row>
    <row r="145" spans="1:4" x14ac:dyDescent="0.3">
      <c r="A145" s="18" t="s">
        <v>118</v>
      </c>
      <c r="B145" s="16">
        <v>200</v>
      </c>
      <c r="C145" s="2">
        <v>6171</v>
      </c>
      <c r="D145" s="2">
        <v>5169</v>
      </c>
    </row>
    <row r="146" spans="1:4" x14ac:dyDescent="0.3">
      <c r="A146" s="6" t="s">
        <v>119</v>
      </c>
      <c r="B146" s="16">
        <v>80</v>
      </c>
      <c r="C146" s="2">
        <v>6171</v>
      </c>
      <c r="D146" s="17">
        <v>5171</v>
      </c>
    </row>
    <row r="147" spans="1:4" x14ac:dyDescent="0.3">
      <c r="A147" s="6" t="s">
        <v>120</v>
      </c>
      <c r="B147" s="16">
        <v>600</v>
      </c>
      <c r="C147" s="2">
        <v>6171</v>
      </c>
      <c r="D147" s="17">
        <v>5171</v>
      </c>
    </row>
    <row r="148" spans="1:4" x14ac:dyDescent="0.3">
      <c r="A148" s="6" t="s">
        <v>121</v>
      </c>
      <c r="B148" s="23">
        <v>80</v>
      </c>
      <c r="C148" s="2">
        <v>6171</v>
      </c>
      <c r="D148" s="2">
        <v>5172</v>
      </c>
    </row>
    <row r="149" spans="1:4" x14ac:dyDescent="0.3">
      <c r="A149" s="6" t="s">
        <v>122</v>
      </c>
      <c r="B149" s="16">
        <v>15</v>
      </c>
      <c r="C149" s="2">
        <v>6171</v>
      </c>
      <c r="D149" s="2">
        <v>5173</v>
      </c>
    </row>
    <row r="150" spans="1:4" x14ac:dyDescent="0.3">
      <c r="A150" s="6" t="s">
        <v>123</v>
      </c>
      <c r="B150" s="16">
        <v>20</v>
      </c>
      <c r="C150" s="2">
        <v>6171</v>
      </c>
      <c r="D150" s="2">
        <v>5175</v>
      </c>
    </row>
    <row r="151" spans="1:4" x14ac:dyDescent="0.3">
      <c r="A151" s="6" t="s">
        <v>124</v>
      </c>
      <c r="B151" s="16">
        <v>5</v>
      </c>
      <c r="C151" s="2">
        <v>6171</v>
      </c>
      <c r="D151" s="2">
        <v>5192</v>
      </c>
    </row>
    <row r="152" spans="1:4" x14ac:dyDescent="0.3">
      <c r="A152" s="6" t="s">
        <v>125</v>
      </c>
      <c r="B152" s="16">
        <v>5</v>
      </c>
      <c r="C152" s="2">
        <v>6310</v>
      </c>
      <c r="D152" s="2">
        <v>5163</v>
      </c>
    </row>
    <row r="153" spans="1:4" x14ac:dyDescent="0.3">
      <c r="A153" s="6" t="s">
        <v>126</v>
      </c>
      <c r="B153" s="16">
        <v>100</v>
      </c>
      <c r="C153" s="2">
        <v>6320</v>
      </c>
      <c r="D153" s="2">
        <v>5163</v>
      </c>
    </row>
    <row r="154" spans="1:4" x14ac:dyDescent="0.3">
      <c r="A154" s="6" t="s">
        <v>127</v>
      </c>
      <c r="B154" s="16">
        <v>9.9670000000000005</v>
      </c>
      <c r="C154" s="2">
        <v>6402</v>
      </c>
      <c r="D154" s="2">
        <v>5364</v>
      </c>
    </row>
    <row r="155" spans="1:4" x14ac:dyDescent="0.3">
      <c r="A155" s="6" t="s">
        <v>127</v>
      </c>
      <c r="B155" s="16">
        <v>80</v>
      </c>
      <c r="C155" s="2">
        <v>6399</v>
      </c>
      <c r="D155" s="2">
        <v>5365</v>
      </c>
    </row>
    <row r="156" spans="1:4" x14ac:dyDescent="0.3">
      <c r="A156" s="6" t="s">
        <v>128</v>
      </c>
      <c r="B156" s="16">
        <v>100</v>
      </c>
      <c r="C156" s="2">
        <v>6399</v>
      </c>
      <c r="D156" s="2">
        <v>5362</v>
      </c>
    </row>
    <row r="157" spans="1:4" x14ac:dyDescent="0.3">
      <c r="A157" s="6" t="s">
        <v>129</v>
      </c>
      <c r="B157" s="16">
        <v>2</v>
      </c>
      <c r="C157" s="2">
        <v>6171</v>
      </c>
      <c r="D157" s="2">
        <v>5321</v>
      </c>
    </row>
    <row r="158" spans="1:4" x14ac:dyDescent="0.3">
      <c r="A158" s="6" t="s">
        <v>130</v>
      </c>
      <c r="B158" s="16">
        <v>20</v>
      </c>
      <c r="C158" s="2">
        <v>6171</v>
      </c>
      <c r="D158" s="2">
        <v>5169</v>
      </c>
    </row>
    <row r="159" spans="1:4" x14ac:dyDescent="0.3">
      <c r="A159" s="6"/>
      <c r="B159" s="16"/>
      <c r="C159" s="2"/>
      <c r="D159" s="2"/>
    </row>
    <row r="160" spans="1:4" ht="23.4" x14ac:dyDescent="0.45">
      <c r="A160" s="35" t="s">
        <v>45</v>
      </c>
      <c r="B160" s="30">
        <f>SUM(B60,B68,B80,B117,B121,B125)</f>
        <v>8921.3690000000006</v>
      </c>
    </row>
    <row r="161" spans="1:6" x14ac:dyDescent="0.3">
      <c r="A161" s="20"/>
    </row>
    <row r="162" spans="1:6" ht="28.8" x14ac:dyDescent="0.3">
      <c r="A162" s="27" t="s">
        <v>131</v>
      </c>
      <c r="B162" s="32" t="s">
        <v>132</v>
      </c>
    </row>
    <row r="163" spans="1:6" x14ac:dyDescent="0.3">
      <c r="A163" s="20" t="s">
        <v>133</v>
      </c>
      <c r="B163" t="s">
        <v>133</v>
      </c>
    </row>
    <row r="164" spans="1:6" x14ac:dyDescent="0.3">
      <c r="A164" s="20"/>
    </row>
    <row r="165" spans="1:6" ht="108" customHeight="1" x14ac:dyDescent="0.3">
      <c r="A165" s="21"/>
      <c r="E165" s="32"/>
      <c r="F165" s="32"/>
    </row>
    <row r="166" spans="1:6" ht="22.2" customHeight="1" x14ac:dyDescent="0.3">
      <c r="A166" s="34" t="s">
        <v>134</v>
      </c>
      <c r="B166" s="33"/>
      <c r="C166" s="32"/>
      <c r="D166" s="32"/>
    </row>
    <row r="169" spans="1:6" x14ac:dyDescent="0.3">
      <c r="A169" t="s">
        <v>135</v>
      </c>
    </row>
    <row r="170" spans="1:6" x14ac:dyDescent="0.3">
      <c r="A170" t="s">
        <v>136</v>
      </c>
    </row>
    <row r="171" spans="1:6" x14ac:dyDescent="0.3">
      <c r="A171" s="36" t="s">
        <v>137</v>
      </c>
      <c r="B171" s="36"/>
      <c r="C171" s="36"/>
      <c r="D171" s="36"/>
    </row>
    <row r="172" spans="1:6" x14ac:dyDescent="0.3">
      <c r="A172" s="36" t="s">
        <v>138</v>
      </c>
      <c r="B172" s="36"/>
      <c r="C172" s="36"/>
      <c r="D172" s="36"/>
    </row>
  </sheetData>
  <pageMargins left="0.25" right="0.25" top="0.75" bottom="0.75" header="0.3" footer="0.3"/>
  <pageSetup paperSize="9" orientation="landscape" r:id="rId1"/>
  <headerFooter>
    <oddHeader>&amp;C&amp;"-,Tučné"&amp;16Rozpočet obce Rochlov na rok 2024
&amp;R5.12.2023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Jirka¨¨¨</dc:creator>
  <cp:keywords/>
  <dc:description/>
  <cp:lastModifiedBy>Jiří Patera</cp:lastModifiedBy>
  <cp:revision/>
  <dcterms:created xsi:type="dcterms:W3CDTF">2011-01-04T13:05:25Z</dcterms:created>
  <dcterms:modified xsi:type="dcterms:W3CDTF">2025-05-04T09:07:12Z</dcterms:modified>
  <cp:category/>
  <cp:contentStatus/>
</cp:coreProperties>
</file>