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Příloha č.2a" sheetId="1" r:id="rId1"/>
    <sheet name="Příloha č.2b" sheetId="2" r:id="rId2"/>
  </sheets>
  <definedNames>
    <definedName name="_xlnm.Print_Titles" localSheetId="0">'Příloha č.2a'!$1:$6</definedName>
    <definedName name="_xlnm.Print_Titles" localSheetId="1">'Příloha č.2b'!$1:$6</definedName>
    <definedName name="_xlnm.Print_Area" localSheetId="0">'Příloha č.2a'!$A:$O</definedName>
    <definedName name="_xlnm.Print_Area" localSheetId="1">'Příloha č.2b'!$A:$O</definedName>
  </definedNames>
  <calcPr fullCalcOnLoad="1"/>
</workbook>
</file>

<file path=xl/sharedStrings.xml><?xml version="1.0" encoding="utf-8"?>
<sst xmlns="http://schemas.openxmlformats.org/spreadsheetml/2006/main" count="1515" uniqueCount="310">
  <si>
    <t>Cena celkem v Kč</t>
  </si>
  <si>
    <t>Celkem s DPH v Kč</t>
  </si>
  <si>
    <t>Stavba:</t>
  </si>
  <si>
    <t>Objekt:</t>
  </si>
  <si>
    <t>Část:</t>
  </si>
  <si>
    <t>JKSO:</t>
  </si>
  <si>
    <t>Jednotková cena - základ DPH</t>
  </si>
  <si>
    <t>Hodnota DPH</t>
  </si>
  <si>
    <t>TYP</t>
  </si>
  <si>
    <t>Zařazení</t>
  </si>
  <si>
    <t>KCN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</si>
  <si>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</si>
  <si>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</si>
  <si>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</si>
  <si>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</si>
  <si>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</si>
  <si>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</si>
  <si>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</si>
  <si>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 v Kč</t>
  </si>
  <si>
    <t>DPH nízké</t>
  </si>
  <si>
    <t>DPH vysoké</t>
  </si>
  <si>
    <t>1</t>
  </si>
  <si>
    <t xml:space="preserve">            </t>
  </si>
  <si>
    <t>D</t>
  </si>
  <si>
    <t/>
  </si>
  <si>
    <t>0090</t>
  </si>
  <si>
    <t xml:space="preserve">Bourací práce, demolice                                         </t>
  </si>
  <si>
    <t>K</t>
  </si>
  <si>
    <t>HSV</t>
  </si>
  <si>
    <t>013</t>
  </si>
  <si>
    <t>961021311</t>
  </si>
  <si>
    <t>Bourání základů/vybour.otvorů průř.pl.&gt;4m2
v základech ze zdiva kamenného</t>
  </si>
  <si>
    <t xml:space="preserve">m3  </t>
  </si>
  <si>
    <t>974029666</t>
  </si>
  <si>
    <t>Vysekání rýh ve zdivu kamenném pro vtahování
nosníků do hl.150mm při výšce nosníku &lt;250mm</t>
  </si>
  <si>
    <t xml:space="preserve">m   </t>
  </si>
  <si>
    <t>962023391</t>
  </si>
  <si>
    <t>Bourání zdiva nadzákl.smíšeného MV,MVC
nebo otvorů pl.přes 4m2, sbíjecím kladivem</t>
  </si>
  <si>
    <t>002</t>
  </si>
  <si>
    <t>979088212</t>
  </si>
  <si>
    <t>Nakládání na dopr.prostř.pro vodor.přemísť.
suti (aut.vým.)</t>
  </si>
  <si>
    <t xml:space="preserve">t   </t>
  </si>
  <si>
    <t>979083513</t>
  </si>
  <si>
    <t>Vodorovné přemísť.suti &lt;1km
(aut.vým.)</t>
  </si>
  <si>
    <t>979081121</t>
  </si>
  <si>
    <t>Přípl.zkd 1km odvozu suti a vybour.hmot
na skládku (aut.vým.)</t>
  </si>
  <si>
    <t xml:space="preserve">              </t>
  </si>
  <si>
    <t>Poplatek za skládkovné</t>
  </si>
  <si>
    <t>0091</t>
  </si>
  <si>
    <t xml:space="preserve">Bourací práce, nebezpečný odpad                                         </t>
  </si>
  <si>
    <t>PSV</t>
  </si>
  <si>
    <t>765</t>
  </si>
  <si>
    <t>765321810</t>
  </si>
  <si>
    <t>Dmtž AZC krytiny ze čtverců nebo šablon
do suti na bednění s lepenkou</t>
  </si>
  <si>
    <t xml:space="preserve">m2  </t>
  </si>
  <si>
    <t>015</t>
  </si>
  <si>
    <t>979087011</t>
  </si>
  <si>
    <t>Odvoz na skládku demont.kcí azbestocem.&lt;1km
(aut.vým.)</t>
  </si>
  <si>
    <t>979087018</t>
  </si>
  <si>
    <t>Přípl.zkd 5km odvozu na skládku demont.kcí
azbestocem. (aut.vým.)</t>
  </si>
  <si>
    <t>poplatek za skládku</t>
  </si>
  <si>
    <t>0100</t>
  </si>
  <si>
    <t xml:space="preserve">Stav. díl 1 - zemní práce                                         </t>
  </si>
  <si>
    <t>001</t>
  </si>
  <si>
    <t>121101101</t>
  </si>
  <si>
    <t>Sejmutí ornice hor.1 tl.nad 15cm
doprava 50m</t>
  </si>
  <si>
    <t>131201201</t>
  </si>
  <si>
    <t>Hloubení zapažených jam a zářezů
v hornině 3 &lt;100m3</t>
  </si>
  <si>
    <t>131201109</t>
  </si>
  <si>
    <t>Přípl.za lepivost hor.3
hloubení nezapažených jam a zářezů</t>
  </si>
  <si>
    <t>162201102</t>
  </si>
  <si>
    <t>Přemístění výkopku z horniny 1-4 do 50m</t>
  </si>
  <si>
    <t xml:space="preserve"> M</t>
  </si>
  <si>
    <t>M46</t>
  </si>
  <si>
    <t>460400061</t>
  </si>
  <si>
    <t>Zřízení pažení jam příložného plného
hl.do 2,0m</t>
  </si>
  <si>
    <t>151101211</t>
  </si>
  <si>
    <t>Odstranění pažení jam plné přílož.dř.
hl.do 2m</t>
  </si>
  <si>
    <t>174101101</t>
  </si>
  <si>
    <t>Zásyp sypaninou se zhutněním jam,šachet,rýh
nebo kolem objektů v těchto vykopávkách</t>
  </si>
  <si>
    <t>0200</t>
  </si>
  <si>
    <t xml:space="preserve">Stav. díl 2 - základy                                         </t>
  </si>
  <si>
    <t>271571111</t>
  </si>
  <si>
    <t>Polštáře zhutněné pod základy ze štěrkopísku
tříděného</t>
  </si>
  <si>
    <t>011</t>
  </si>
  <si>
    <t>274313613</t>
  </si>
  <si>
    <t>Beton základ.pásů B30 (C25/30)
prostý</t>
  </si>
  <si>
    <t>275321511</t>
  </si>
  <si>
    <t>Beton základ.patek a bloků želez.B30
(C25/30), bez výztuže</t>
  </si>
  <si>
    <t>275361821</t>
  </si>
  <si>
    <t>Výztuž zákl.patek z bet.oceli</t>
  </si>
  <si>
    <t>273321411</t>
  </si>
  <si>
    <t>Beton základ.desek želez.B25 (C20/25)
bez výztuže</t>
  </si>
  <si>
    <t>273362021</t>
  </si>
  <si>
    <t>Výztuž zákl.desek ze svař.sítí z drátů
typu KARI</t>
  </si>
  <si>
    <t>014</t>
  </si>
  <si>
    <t>279311113</t>
  </si>
  <si>
    <t>Postupné podbetonování základ.zdiva lib.tl.</t>
  </si>
  <si>
    <t>0300</t>
  </si>
  <si>
    <t xml:space="preserve">Stav. díl 3 - svislé konstrukce                                         </t>
  </si>
  <si>
    <t>317941123</t>
  </si>
  <si>
    <t>Osaz.válc.nosníků I,IE,U,UE,L č.14-22</t>
  </si>
  <si>
    <t>M</t>
  </si>
  <si>
    <t>MAT</t>
  </si>
  <si>
    <t>1348081500</t>
  </si>
  <si>
    <t>Tyč ocelová I (ČSN 11373) ozn.20</t>
  </si>
  <si>
    <t>317234410</t>
  </si>
  <si>
    <t>Vyzdívka mezi nosníky cih.pálenými na MC
výtah               mích.125L</t>
  </si>
  <si>
    <t>339921232</t>
  </si>
  <si>
    <t>Sloup 40x40cm z komínových tvárnic</t>
  </si>
  <si>
    <t>311238116</t>
  </si>
  <si>
    <t>Zdivo POROTHERM 30 P+D P15 MVC5 nosné</t>
  </si>
  <si>
    <t>311274106</t>
  </si>
  <si>
    <t>Zdivo YTONG P2-500 tvárnice PDK tl.200mm</t>
  </si>
  <si>
    <t>311274116</t>
  </si>
  <si>
    <t>Zdivo YTONG P2 450 tvárnice</t>
  </si>
  <si>
    <t>342241162</t>
  </si>
  <si>
    <t>Příčky z ci 290mm, pálených plných P 15
tl.140mm</t>
  </si>
  <si>
    <t>310239211</t>
  </si>
  <si>
    <t>Zazdívka otv.o pl.&gt;1,00-4m2 ve zdivu nzákl.
lib.cihlami pál.,pro lib.tl.zdi,pro lib.MVC</t>
  </si>
  <si>
    <t>0400</t>
  </si>
  <si>
    <t xml:space="preserve">Stav. díl 4 - vodorovné konstrukce                                         </t>
  </si>
  <si>
    <t>417321313</t>
  </si>
  <si>
    <t>Beton ztužujících pásů a věnců železový
bez výztuže B20 (C16/20)</t>
  </si>
  <si>
    <t>417361721</t>
  </si>
  <si>
    <t>Výztuž ztužujících pásů
ocel 10425 A</t>
  </si>
  <si>
    <t>417351115</t>
  </si>
  <si>
    <t>Bednění bočnic ztužujících pásů a věnců
včetně vzpěr - zřízení</t>
  </si>
  <si>
    <t>417351116</t>
  </si>
  <si>
    <t>Bednění bočnic ztužujících pásů a věnců
včetně vzpěr - odstranění</t>
  </si>
  <si>
    <t>413321414</t>
  </si>
  <si>
    <t>Beton nosníků,trámů,průvlaků,rámov.příčlí
ztužidel,konzol, želez.bez výzt C25/30</t>
  </si>
  <si>
    <t>413351107</t>
  </si>
  <si>
    <t>Bedn.trámů a průvlaků z desek
šířka dna přes 60cm</t>
  </si>
  <si>
    <t>413351108</t>
  </si>
  <si>
    <t>Odbed.trámů a průvlaků z desek
šířka dna přes 60cm</t>
  </si>
  <si>
    <t>413361521</t>
  </si>
  <si>
    <t>Výztuž průvlaků a trámů
ocel 10335 A</t>
  </si>
  <si>
    <t xml:space="preserve">   </t>
  </si>
  <si>
    <t xml:space="preserve">79814    </t>
  </si>
  <si>
    <t>Dodávka stropu  vč. výztuže</t>
  </si>
  <si>
    <t xml:space="preserve">kpl </t>
  </si>
  <si>
    <t>411168124</t>
  </si>
  <si>
    <t>Montáž stropu</t>
  </si>
  <si>
    <t>411351103</t>
  </si>
  <si>
    <t>Bedn.stropů pod vložky z tvárnic z prken
bez podp.konstr.</t>
  </si>
  <si>
    <t>411351104</t>
  </si>
  <si>
    <t>Odbed.stropů pod vložky z tvárnic z prken
bez podp.konstr.</t>
  </si>
  <si>
    <t>411354171</t>
  </si>
  <si>
    <t>Podpěrná kce stropů výš.&lt;4m pro zatížení
bet.směsí a výztuží &lt;5kPa zřízení</t>
  </si>
  <si>
    <t>411354172</t>
  </si>
  <si>
    <t>Podpěrná kce stropů výš.&lt;4m pro zatížení
bet.směsí a výztuží &lt;5kPa odstranění</t>
  </si>
  <si>
    <t>416991030</t>
  </si>
  <si>
    <t>Podhled sádrokart. GKBI
12,5mm uchycené na trámy</t>
  </si>
  <si>
    <t>0500</t>
  </si>
  <si>
    <t xml:space="preserve">Stav. díl 5 - komunikace                                         </t>
  </si>
  <si>
    <t>221</t>
  </si>
  <si>
    <t>564231111</t>
  </si>
  <si>
    <t>Podkl./podsyp po zhut.tl.100mm ze štěrkopís.
s rozprostřením, vlhčením a zhutněním</t>
  </si>
  <si>
    <t>564762111</t>
  </si>
  <si>
    <t>Podkl./kryt po zhut.tl.200mm z kam.hrub.drc.
vel.32-63mm s výplň.kamenivem (vibr.štěrk)</t>
  </si>
  <si>
    <t>564831111</t>
  </si>
  <si>
    <t>Podklad po zhut.tl.100mm ze štěrkodrti
s rozprostřením a zhutněním</t>
  </si>
  <si>
    <t>596211117</t>
  </si>
  <si>
    <t>Dlaž.zámk.bet.tl.100mm-kladení &lt;100m2
ručně,lože z kam.drc.fr.4-8mm+vypl.spár pís.</t>
  </si>
  <si>
    <t>5924601500</t>
  </si>
  <si>
    <t>Dlaž.zám.BEST-BASE tl.100mm přírod.prov.</t>
  </si>
  <si>
    <t>0600</t>
  </si>
  <si>
    <t xml:space="preserve">Stav. díl 6 - úpravy povrchů                                         </t>
  </si>
  <si>
    <t>631312611</t>
  </si>
  <si>
    <t>Přebetonování stropu tl.5-8cm B20(C16/20)
dřev.hlaz.měkká výt.          bet.1,000</t>
  </si>
  <si>
    <t>Mazanina z bet.prostého hlaz.dřev.hladítkem
tl.&gt;50-80mm, B20 (C16/20)</t>
  </si>
  <si>
    <t>631362021</t>
  </si>
  <si>
    <t>Výztuž mazanin ze svařov.sítí KARI</t>
  </si>
  <si>
    <t>612473182</t>
  </si>
  <si>
    <t>Vnitřní omítka MVC ze suchých směsí zdiva
na jakýkoliv druh podkladu, štuková</t>
  </si>
  <si>
    <t>622600008</t>
  </si>
  <si>
    <t>Zatepl.fasád-základní vrstva s EPS tl.100mm
Weber-Terranova</t>
  </si>
  <si>
    <t>622601313</t>
  </si>
  <si>
    <t>Zatepl.fasád-omítka silikonová stěrková
škrábaná, zrnění do 2mm Brillux</t>
  </si>
  <si>
    <t>Omítka soklu - MARMOLIT</t>
  </si>
  <si>
    <t>622611312</t>
  </si>
  <si>
    <t>Obklad fasád latě modřín
na dřevěný rošt</t>
  </si>
  <si>
    <t>0900</t>
  </si>
  <si>
    <t xml:space="preserve">Stav. díl 9 - ostatní konstrukce a práce                                         </t>
  </si>
  <si>
    <t>917461111</t>
  </si>
  <si>
    <t>Osaz.chodník.obrubníku kamenného stojatého
s boč.opěrou z B13,5 do lože dtto</t>
  </si>
  <si>
    <t>5838034300</t>
  </si>
  <si>
    <t>Obrubník chodníkový přímý OP4 1/2</t>
  </si>
  <si>
    <t>003</t>
  </si>
  <si>
    <t>941941031</t>
  </si>
  <si>
    <t>Mtž lešení lehkého pracovního řadového
s podlážkami Š=0,80-1,00m V&lt;10m</t>
  </si>
  <si>
    <t>941941191</t>
  </si>
  <si>
    <t>Přípl.k ceně -1031 za první a každý další
i započatý měsíc použití lešení</t>
  </si>
  <si>
    <t>941941831</t>
  </si>
  <si>
    <t>Dmtž lešení lehkého pracovního řadového
s podlážkami Š=0,80-1,00m V&lt;10m</t>
  </si>
  <si>
    <t>952901111</t>
  </si>
  <si>
    <t>Vyčištění budov bytové nebo obč.výstavby
při světlé výšce podlaží &lt;4m</t>
  </si>
  <si>
    <t>998011002</t>
  </si>
  <si>
    <t>Přesun hmot pro budovy zděné výš.&gt;6-12m
(aut.vým.)</t>
  </si>
  <si>
    <t>7110</t>
  </si>
  <si>
    <t xml:space="preserve">Izolace proti vodě                                         </t>
  </si>
  <si>
    <t>711</t>
  </si>
  <si>
    <t>711111001</t>
  </si>
  <si>
    <t>Izol.zem.vlhk.za stud.nátěrem penetračním
na ploše vodorovné V</t>
  </si>
  <si>
    <t>1116315101</t>
  </si>
  <si>
    <t>Lak ALP-Penetral plech 9kg</t>
  </si>
  <si>
    <t>711141559</t>
  </si>
  <si>
    <t>Izol.zem.vlhk.pásy přitavením NAIP
na ploše vodorovné V</t>
  </si>
  <si>
    <t>6283293500</t>
  </si>
  <si>
    <t>Pás asf.modif.GLASTEK 40 SPECIAL MINERAL</t>
  </si>
  <si>
    <t>6283294500</t>
  </si>
  <si>
    <t>Pás asf.modif.ELASTEK 40 SPECIAL MINERAL</t>
  </si>
  <si>
    <t>711482111</t>
  </si>
  <si>
    <t>Izol.vodor.folií PE
svařované pásy šířky 1m</t>
  </si>
  <si>
    <t>998711102</t>
  </si>
  <si>
    <t>Přesun hmot pro hydroizolace
v objektech výšky &gt;6-12m (aut.vým.)</t>
  </si>
  <si>
    <t>7130</t>
  </si>
  <si>
    <t xml:space="preserve">Izolace tepelné                                         </t>
  </si>
  <si>
    <t>713</t>
  </si>
  <si>
    <t>713121111</t>
  </si>
  <si>
    <t>Izol.tepel.podlah.1x položení</t>
  </si>
  <si>
    <t>2831869500</t>
  </si>
  <si>
    <t>Deska polystyr.EPS 150 S (PSB-S-30) tl.11cm</t>
  </si>
  <si>
    <t>713111111</t>
  </si>
  <si>
    <t>Mtž tep.izol.stropů vrchem volně 1-vrst.
desky,pásy,rohože-výtah</t>
  </si>
  <si>
    <t>2831861400</t>
  </si>
  <si>
    <t>Deska polystyr.RIGIFLOOR tl.5cm</t>
  </si>
  <si>
    <t>713111121</t>
  </si>
  <si>
    <t>Mtž tep.izol.stropů rovných spodem 1-vrst.
vázacím drátem-pásy,desky,rohože-výtah</t>
  </si>
  <si>
    <t>6314100100</t>
  </si>
  <si>
    <t>Izol.min.DEKWOOL  tl.60mm</t>
  </si>
  <si>
    <t>713141111</t>
  </si>
  <si>
    <t>Izol.tepel.střech plně lep.</t>
  </si>
  <si>
    <t>2831867900</t>
  </si>
  <si>
    <t>Deska polystyr.EPS - střešní klíny tl.140 - 240 mm</t>
  </si>
  <si>
    <t>713191121</t>
  </si>
  <si>
    <t>Izol.tep.překrytím pásem  SBS s AL vložkou
podlah,stropů vrchem nebo střech</t>
  </si>
  <si>
    <t>998713102</t>
  </si>
  <si>
    <t>Přesun hmot pro izolace tepelné
v objektech výšky &gt;6-12m (aut.vým.)</t>
  </si>
  <si>
    <t>7620</t>
  </si>
  <si>
    <t xml:space="preserve">Konstrukce tesařské                                         </t>
  </si>
  <si>
    <t>762</t>
  </si>
  <si>
    <t>762331812</t>
  </si>
  <si>
    <t>Dmtž vázaných kcí krovů sklonu &lt;60°
z hranolů,hranolků,fošen,průř.pl.&gt;120-224cm2</t>
  </si>
  <si>
    <t>762342812</t>
  </si>
  <si>
    <t>Dmtž lať.střech sklonu &lt;60° se všemi
nadstřeš.kcemi, z latí &lt;25cm2 os.vzd.&lt;0,50m</t>
  </si>
  <si>
    <t>762822820</t>
  </si>
  <si>
    <t>Dmtž stropnic délky do 8m
z řeziva průř.pl.144-288cm2</t>
  </si>
  <si>
    <t>762811811</t>
  </si>
  <si>
    <t>Dmtž záklopů stropů vrchních, zapuštěných
z hrubých prken tl.&lt;32mm</t>
  </si>
  <si>
    <t>Dřevěné venkovní schodiště - předběžná cena</t>
  </si>
  <si>
    <t>7640</t>
  </si>
  <si>
    <t xml:space="preserve">Konstrukce klempířské                                         </t>
  </si>
  <si>
    <t>764</t>
  </si>
  <si>
    <t>764410240</t>
  </si>
  <si>
    <t>Oplechování Pz parapetů včetně rohů rš 250mm</t>
  </si>
  <si>
    <t>764352203</t>
  </si>
  <si>
    <t>Žlaby Pz podokapní půlkruhové rš 330mm
včetně háků, čel, rohů, rovných hrdel a dilatací</t>
  </si>
  <si>
    <t>764152122</t>
  </si>
  <si>
    <t>Svod dešťový  100mm</t>
  </si>
  <si>
    <t>998764101</t>
  </si>
  <si>
    <t>Přesun hmot pro kce klempířské
v objektech výšky &lt;6m (aut.vým.)</t>
  </si>
  <si>
    <t>7680</t>
  </si>
  <si>
    <t xml:space="preserve">Výplně otvorů                                         </t>
  </si>
  <si>
    <t>Dveře dle výpisu vč. zárubní, kování
- předběžná cena</t>
  </si>
  <si>
    <t>Okna dle výpisu vč. parapetu vnitřních
- předběžná cena</t>
  </si>
  <si>
    <t>7710</t>
  </si>
  <si>
    <t xml:space="preserve">Podlahy z dlaždic                                         </t>
  </si>
  <si>
    <t>771</t>
  </si>
  <si>
    <t>771575101</t>
  </si>
  <si>
    <t>Mtž podlah z dlaždic keramických do tmele režných
nebo glazovaných hladkých vel.100x50mm</t>
  </si>
  <si>
    <t>D dlaždic keramických - předběžná cena</t>
  </si>
  <si>
    <t>Stěrka hydroizolační</t>
  </si>
  <si>
    <t>998771102</t>
  </si>
  <si>
    <t>Přesun hmot pro podlahy z dlaždic
v objektech výšky &gt;6-12m (aut.vým.)</t>
  </si>
  <si>
    <t>7760</t>
  </si>
  <si>
    <t xml:space="preserve">Podlahy z PVC                                         </t>
  </si>
  <si>
    <t>775</t>
  </si>
  <si>
    <t>776551000</t>
  </si>
  <si>
    <t>Lepení povlakových podlah z korku, kork.linolea,
imitace linolea, Novolea pásů</t>
  </si>
  <si>
    <t>dodávka vinil podlahy - předběžná cena</t>
  </si>
  <si>
    <t>776583110</t>
  </si>
  <si>
    <t>Volné položení podložky pod podlahoviny 1 vrstvy</t>
  </si>
  <si>
    <t>7810</t>
  </si>
  <si>
    <t xml:space="preserve">Obklady keramické                                         </t>
  </si>
  <si>
    <t>781411013</t>
  </si>
  <si>
    <t>Mtž obkladů vnitřních stěn z obkladaček
pórovinových do malty pravoúhlých vel.150x150mm</t>
  </si>
  <si>
    <t>D obklad keramický - předběžná cena</t>
  </si>
  <si>
    <t>998781102</t>
  </si>
  <si>
    <t>Přesun hmot pro obklady keramické
v objektech výšky &gt;6-12m (aut.vým.)</t>
  </si>
  <si>
    <t>7840</t>
  </si>
  <si>
    <t xml:space="preserve">Malby a tapetování                                         </t>
  </si>
  <si>
    <t>784</t>
  </si>
  <si>
    <t>784452361</t>
  </si>
  <si>
    <t>Malba 1bar+bílý str.
v místnostech do 3,80m</t>
  </si>
  <si>
    <t>784441010</t>
  </si>
  <si>
    <t>Malba na sádrokarton</t>
  </si>
  <si>
    <t>Kč</t>
  </si>
  <si>
    <t>Dodávka a montáž topného systému dle PD - D.1.4.2.topení</t>
  </si>
  <si>
    <t>Dodávka a montáž elektroinstalace dle PD - D.1.4.1.elektro</t>
  </si>
  <si>
    <t>Dodávka a montáž ZTI dle PD - D.1.4.3. ZTI</t>
  </si>
  <si>
    <t>Dodávka a montáže plyn dle PD - D.1.4.4.</t>
  </si>
  <si>
    <t>č.p.115</t>
  </si>
  <si>
    <t xml:space="preserve">Rekonstrukce                                 </t>
  </si>
  <si>
    <t xml:space="preserve">Podporováno - dotací </t>
  </si>
  <si>
    <t>115</t>
  </si>
  <si>
    <t>práce vyjmuté z dotace</t>
  </si>
  <si>
    <t>Rochlov u Nýřan Hasičská zbrajnice Rochlov - příloha č.2a</t>
  </si>
  <si>
    <t>Rochlov u Nýřan Hasičská zbrajnice Rochlov - příloha 2b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</si>
</sst>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1" xfId="0" applyNumberFormat="1" applyFont="1" applyFill="1" applyBorder="1" applyAlignment="1" applyProtection="1">
      <alignment horizontal="centerContinuous" vertical="center"/>
      <protection/>
    </xf>
    <xf numFmtId="0" fontId="5" fillId="33" borderId="12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vertical="center"/>
      <protection/>
    </xf>
    <xf numFmtId="49" fontId="8" fillId="34" borderId="13" xfId="0" applyNumberFormat="1" applyFont="1" applyFill="1" applyBorder="1" applyAlignment="1" applyProtection="1">
      <alignment horizontal="center" vertical="center"/>
      <protection/>
    </xf>
    <xf numFmtId="49" fontId="4" fillId="35" borderId="14" xfId="0" applyNumberFormat="1" applyFont="1" applyFill="1" applyBorder="1" applyAlignment="1" applyProtection="1">
      <alignment horizontal="center" vertical="center"/>
      <protection/>
    </xf>
    <xf numFmtId="49" fontId="4" fillId="35" borderId="15" xfId="0" applyNumberFormat="1" applyFont="1" applyFill="1" applyBorder="1" applyAlignment="1" applyProtection="1">
      <alignment vertical="center"/>
      <protection/>
    </xf>
    <xf numFmtId="49" fontId="4" fillId="35" borderId="14" xfId="0" applyNumberFormat="1" applyFont="1" applyFill="1" applyBorder="1" applyAlignment="1" applyProtection="1">
      <alignment vertical="center"/>
      <protection/>
    </xf>
    <xf numFmtId="164" fontId="8" fillId="34" borderId="13" xfId="0" applyNumberFormat="1" applyFont="1" applyFill="1" applyBorder="1" applyAlignment="1" applyProtection="1">
      <alignment horizontal="center" vertical="center"/>
      <protection/>
    </xf>
    <xf numFmtId="164" fontId="4" fillId="35" borderId="14" xfId="0" applyNumberFormat="1" applyFont="1" applyFill="1" applyBorder="1" applyAlignment="1" applyProtection="1">
      <alignment vertical="center"/>
      <protection/>
    </xf>
    <xf numFmtId="9" fontId="8" fillId="34" borderId="16" xfId="0" applyNumberFormat="1" applyFont="1" applyFill="1" applyBorder="1" applyAlignment="1" applyProtection="1">
      <alignment horizontal="center" vertical="center"/>
      <protection/>
    </xf>
    <xf numFmtId="4" fontId="4" fillId="35" borderId="14" xfId="0" applyNumberFormat="1" applyFont="1" applyFill="1" applyBorder="1" applyAlignment="1" applyProtection="1">
      <alignment vertical="center"/>
      <protection/>
    </xf>
    <xf numFmtId="4" fontId="9" fillId="34" borderId="13" xfId="0" applyNumberFormat="1" applyFont="1" applyFill="1" applyBorder="1" applyAlignment="1" applyProtection="1">
      <alignment horizontal="center" vertical="center"/>
      <protection/>
    </xf>
    <xf numFmtId="165" fontId="8" fillId="34" borderId="13" xfId="0" applyNumberFormat="1" applyFont="1" applyFill="1" applyBorder="1" applyAlignment="1" applyProtection="1">
      <alignment horizontal="center" vertical="center"/>
      <protection/>
    </xf>
    <xf numFmtId="165" fontId="4" fillId="35" borderId="14" xfId="0" applyNumberFormat="1" applyFont="1" applyFill="1" applyBorder="1" applyAlignment="1" applyProtection="1">
      <alignment vertical="center"/>
      <protection/>
    </xf>
    <xf numFmtId="49" fontId="8" fillId="34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5" fontId="4" fillId="35" borderId="18" xfId="0" applyNumberFormat="1" applyFont="1" applyFill="1" applyBorder="1" applyAlignment="1" applyProtection="1">
      <alignment vertical="center"/>
      <protection/>
    </xf>
    <xf numFmtId="0" fontId="46" fillId="36" borderId="0" xfId="0" applyFont="1" applyFill="1" applyAlignment="1">
      <alignment/>
    </xf>
    <xf numFmtId="49" fontId="4" fillId="35" borderId="19" xfId="0" applyNumberFormat="1" applyFont="1" applyFill="1" applyBorder="1" applyAlignment="1" applyProtection="1">
      <alignment horizontal="center" vertical="center"/>
      <protection/>
    </xf>
    <xf numFmtId="49" fontId="4" fillId="35" borderId="19" xfId="0" applyNumberFormat="1" applyFont="1" applyFill="1" applyBorder="1" applyAlignment="1" applyProtection="1">
      <alignment vertical="center"/>
      <protection/>
    </xf>
    <xf numFmtId="49" fontId="2" fillId="35" borderId="19" xfId="0" applyNumberFormat="1" applyFont="1" applyFill="1" applyBorder="1" applyAlignment="1" applyProtection="1">
      <alignment vertical="center"/>
      <protection/>
    </xf>
    <xf numFmtId="164" fontId="4" fillId="35" borderId="19" xfId="0" applyNumberFormat="1" applyFont="1" applyFill="1" applyBorder="1" applyAlignment="1" applyProtection="1">
      <alignment vertical="center"/>
      <protection/>
    </xf>
    <xf numFmtId="4" fontId="4" fillId="35" borderId="19" xfId="0" applyNumberFormat="1" applyFont="1" applyFill="1" applyBorder="1" applyAlignment="1" applyProtection="1">
      <alignment vertical="center"/>
      <protection/>
    </xf>
    <xf numFmtId="3" fontId="10" fillId="35" borderId="20" xfId="0" applyNumberFormat="1" applyFont="1" applyFill="1" applyBorder="1" applyAlignment="1" applyProtection="1">
      <alignment vertical="center"/>
      <protection/>
    </xf>
    <xf numFmtId="165" fontId="4" fillId="35" borderId="21" xfId="0" applyNumberFormat="1" applyFont="1" applyFill="1" applyBorder="1" applyAlignment="1" applyProtection="1">
      <alignment vertical="center"/>
      <protection/>
    </xf>
    <xf numFmtId="165" fontId="4" fillId="35" borderId="19" xfId="0" applyNumberFormat="1" applyFont="1" applyFill="1" applyBorder="1" applyAlignment="1" applyProtection="1">
      <alignment vertical="center"/>
      <protection/>
    </xf>
    <xf numFmtId="49" fontId="4" fillId="35" borderId="20" xfId="0" applyNumberFormat="1" applyFont="1" applyFill="1" applyBorder="1" applyAlignment="1" applyProtection="1">
      <alignment vertical="center"/>
      <protection/>
    </xf>
    <xf numFmtId="49" fontId="4" fillId="36" borderId="14" xfId="0" applyNumberFormat="1" applyFont="1" applyFill="1" applyBorder="1" applyAlignment="1" applyProtection="1">
      <alignment horizontal="center" vertical="center"/>
      <protection/>
    </xf>
    <xf numFmtId="49" fontId="4" fillId="36" borderId="14" xfId="0" applyNumberFormat="1" applyFont="1" applyFill="1" applyBorder="1" applyAlignment="1" applyProtection="1">
      <alignment vertical="center"/>
      <protection/>
    </xf>
    <xf numFmtId="164" fontId="4" fillId="36" borderId="14" xfId="0" applyNumberFormat="1" applyFont="1" applyFill="1" applyBorder="1" applyAlignment="1" applyProtection="1">
      <alignment vertical="center"/>
      <protection/>
    </xf>
    <xf numFmtId="4" fontId="4" fillId="37" borderId="14" xfId="0" applyNumberFormat="1" applyFont="1" applyFill="1" applyBorder="1" applyAlignment="1" applyProtection="1">
      <alignment vertical="center"/>
      <protection locked="0"/>
    </xf>
    <xf numFmtId="3" fontId="10" fillId="36" borderId="15" xfId="0" applyNumberFormat="1" applyFont="1" applyFill="1" applyBorder="1" applyAlignment="1" applyProtection="1">
      <alignment vertical="center"/>
      <protection/>
    </xf>
    <xf numFmtId="4" fontId="4" fillId="36" borderId="14" xfId="0" applyNumberFormat="1" applyFont="1" applyFill="1" applyBorder="1" applyAlignment="1" applyProtection="1">
      <alignment vertical="center"/>
      <protection/>
    </xf>
    <xf numFmtId="49" fontId="4" fillId="37" borderId="15" xfId="0" applyNumberFormat="1" applyFont="1" applyFill="1" applyBorder="1" applyAlignment="1" applyProtection="1">
      <alignment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 applyProtection="1">
      <alignment vertical="center" wrapText="1"/>
      <protection/>
    </xf>
    <xf numFmtId="164" fontId="4" fillId="36" borderId="10" xfId="0" applyNumberFormat="1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vertical="center"/>
      <protection locked="0"/>
    </xf>
    <xf numFmtId="3" fontId="12" fillId="35" borderId="15" xfId="0" applyNumberFormat="1" applyFont="1" applyFill="1" applyBorder="1" applyAlignment="1" applyProtection="1">
      <alignment vertical="center"/>
      <protection/>
    </xf>
    <xf numFmtId="165" fontId="4" fillId="35" borderId="10" xfId="0" applyNumberFormat="1" applyFont="1" applyFill="1" applyBorder="1" applyAlignment="1" applyProtection="1">
      <alignment vertical="center"/>
      <protection/>
    </xf>
    <xf numFmtId="4" fontId="4" fillId="36" borderId="10" xfId="0" applyNumberFormat="1" applyFont="1" applyFill="1" applyBorder="1" applyAlignment="1" applyProtection="1">
      <alignment vertical="center"/>
      <protection/>
    </xf>
    <xf numFmtId="4" fontId="3" fillId="35" borderId="14" xfId="0" applyNumberFormat="1" applyFont="1" applyFill="1" applyBorder="1" applyAlignment="1" applyProtection="1">
      <alignment vertical="center"/>
      <protection/>
    </xf>
    <xf numFmtId="49" fontId="4" fillId="37" borderId="22" xfId="0" applyNumberFormat="1" applyFont="1" applyFill="1" applyBorder="1" applyAlignment="1" applyProtection="1">
      <alignment vertical="center"/>
      <protection locked="0"/>
    </xf>
    <xf numFmtId="49" fontId="4" fillId="36" borderId="14" xfId="0" applyNumberFormat="1" applyFont="1" applyFill="1" applyBorder="1" applyAlignment="1" applyProtection="1">
      <alignment horizontal="center" vertical="top"/>
      <protection/>
    </xf>
    <xf numFmtId="49" fontId="4" fillId="36" borderId="14" xfId="0" applyNumberFormat="1" applyFont="1" applyFill="1" applyBorder="1" applyAlignment="1" applyProtection="1">
      <alignment vertical="top"/>
      <protection/>
    </xf>
    <xf numFmtId="49" fontId="4" fillId="36" borderId="14" xfId="0" applyNumberFormat="1" applyFont="1" applyFill="1" applyBorder="1" applyAlignment="1" applyProtection="1">
      <alignment vertical="top" wrapText="1"/>
      <protection/>
    </xf>
    <xf numFmtId="164" fontId="4" fillId="36" borderId="14" xfId="0" applyNumberFormat="1" applyFont="1" applyFill="1" applyBorder="1" applyAlignment="1" applyProtection="1">
      <alignment vertical="top"/>
      <protection/>
    </xf>
    <xf numFmtId="4" fontId="4" fillId="37" borderId="14" xfId="0" applyNumberFormat="1" applyFont="1" applyFill="1" applyBorder="1" applyAlignment="1" applyProtection="1">
      <alignment vertical="top"/>
      <protection locked="0"/>
    </xf>
    <xf numFmtId="165" fontId="4" fillId="35" borderId="14" xfId="0" applyNumberFormat="1" applyFont="1" applyFill="1" applyBorder="1" applyAlignment="1" applyProtection="1">
      <alignment vertical="top"/>
      <protection/>
    </xf>
    <xf numFmtId="4" fontId="4" fillId="36" borderId="14" xfId="0" applyNumberFormat="1" applyFont="1" applyFill="1" applyBorder="1" applyAlignment="1" applyProtection="1">
      <alignment vertical="top"/>
      <protection/>
    </xf>
    <xf numFmtId="49" fontId="4" fillId="37" borderId="15" xfId="0" applyNumberFormat="1" applyFont="1" applyFill="1" applyBorder="1" applyAlignment="1" applyProtection="1">
      <alignment vertical="top"/>
      <protection locked="0"/>
    </xf>
    <xf numFmtId="0" fontId="46" fillId="36" borderId="0" xfId="0" applyFont="1" applyFill="1" applyAlignment="1">
      <alignment vertical="top"/>
    </xf>
    <xf numFmtId="49" fontId="4" fillId="36" borderId="10" xfId="0" applyNumberFormat="1" applyFont="1" applyFill="1" applyBorder="1" applyAlignment="1" applyProtection="1">
      <alignment horizontal="center" vertical="top"/>
      <protection/>
    </xf>
    <xf numFmtId="49" fontId="4" fillId="35" borderId="14" xfId="0" applyNumberFormat="1" applyFont="1" applyFill="1" applyBorder="1" applyAlignment="1" applyProtection="1">
      <alignment horizontal="center" vertical="top"/>
      <protection/>
    </xf>
    <xf numFmtId="49" fontId="4" fillId="36" borderId="10" xfId="0" applyNumberFormat="1" applyFont="1" applyFill="1" applyBorder="1" applyAlignment="1" applyProtection="1">
      <alignment vertical="top"/>
      <protection/>
    </xf>
    <xf numFmtId="49" fontId="4" fillId="35" borderId="15" xfId="0" applyNumberFormat="1" applyFont="1" applyFill="1" applyBorder="1" applyAlignment="1" applyProtection="1">
      <alignment vertical="top"/>
      <protection/>
    </xf>
    <xf numFmtId="49" fontId="4" fillId="36" borderId="10" xfId="0" applyNumberFormat="1" applyFont="1" applyFill="1" applyBorder="1" applyAlignment="1" applyProtection="1">
      <alignment vertical="top" wrapText="1"/>
      <protection/>
    </xf>
    <xf numFmtId="49" fontId="4" fillId="35" borderId="14" xfId="0" applyNumberFormat="1" applyFont="1" applyFill="1" applyBorder="1" applyAlignment="1" applyProtection="1">
      <alignment vertical="top"/>
      <protection/>
    </xf>
    <xf numFmtId="164" fontId="4" fillId="36" borderId="10" xfId="0" applyNumberFormat="1" applyFont="1" applyFill="1" applyBorder="1" applyAlignment="1" applyProtection="1">
      <alignment vertical="top"/>
      <protection/>
    </xf>
    <xf numFmtId="4" fontId="4" fillId="37" borderId="10" xfId="0" applyNumberFormat="1" applyFont="1" applyFill="1" applyBorder="1" applyAlignment="1" applyProtection="1">
      <alignment vertical="top"/>
      <protection locked="0"/>
    </xf>
    <xf numFmtId="165" fontId="4" fillId="35" borderId="10" xfId="0" applyNumberFormat="1" applyFont="1" applyFill="1" applyBorder="1" applyAlignment="1" applyProtection="1">
      <alignment vertical="top"/>
      <protection/>
    </xf>
    <xf numFmtId="4" fontId="4" fillId="36" borderId="10" xfId="0" applyNumberFormat="1" applyFont="1" applyFill="1" applyBorder="1" applyAlignment="1" applyProtection="1">
      <alignment vertical="top"/>
      <protection/>
    </xf>
    <xf numFmtId="49" fontId="4" fillId="37" borderId="22" xfId="0" applyNumberFormat="1" applyFont="1" applyFill="1" applyBorder="1" applyAlignment="1" applyProtection="1">
      <alignment vertical="top"/>
      <protection locked="0"/>
    </xf>
    <xf numFmtId="3" fontId="10" fillId="36" borderId="15" xfId="0" applyNumberFormat="1" applyFont="1" applyFill="1" applyBorder="1" applyAlignment="1" applyProtection="1">
      <alignment vertical="top"/>
      <protection/>
    </xf>
    <xf numFmtId="3" fontId="10" fillId="36" borderId="22" xfId="0" applyNumberFormat="1" applyFont="1" applyFill="1" applyBorder="1" applyAlignment="1" applyProtection="1">
      <alignment vertical="center"/>
      <protection/>
    </xf>
    <xf numFmtId="3" fontId="10" fillId="36" borderId="22" xfId="0" applyNumberFormat="1" applyFont="1" applyFill="1" applyBorder="1" applyAlignment="1" applyProtection="1">
      <alignment vertical="top"/>
      <protection/>
    </xf>
    <xf numFmtId="165" fontId="4" fillId="35" borderId="18" xfId="0" applyNumberFormat="1" applyFont="1" applyFill="1" applyBorder="1" applyAlignment="1" applyProtection="1">
      <alignment vertical="top"/>
      <protection/>
    </xf>
    <xf numFmtId="165" fontId="4" fillId="35" borderId="23" xfId="0" applyNumberFormat="1" applyFont="1" applyFill="1" applyBorder="1" applyAlignment="1" applyProtection="1">
      <alignment vertical="center"/>
      <protection/>
    </xf>
    <xf numFmtId="165" fontId="4" fillId="35" borderId="23" xfId="0" applyNumberFormat="1" applyFont="1" applyFill="1" applyBorder="1" applyAlignment="1" applyProtection="1">
      <alignment vertical="top"/>
      <protection/>
    </xf>
    <xf numFmtId="49" fontId="4" fillId="36" borderId="19" xfId="0" applyNumberFormat="1" applyFont="1" applyFill="1" applyBorder="1" applyAlignment="1" applyProtection="1">
      <alignment horizontal="center" vertical="center"/>
      <protection/>
    </xf>
    <xf numFmtId="49" fontId="4" fillId="36" borderId="19" xfId="0" applyNumberFormat="1" applyFont="1" applyFill="1" applyBorder="1" applyAlignment="1" applyProtection="1">
      <alignment vertical="center"/>
      <protection/>
    </xf>
    <xf numFmtId="164" fontId="4" fillId="36" borderId="19" xfId="0" applyNumberFormat="1" applyFont="1" applyFill="1" applyBorder="1" applyAlignment="1" applyProtection="1">
      <alignment vertical="center"/>
      <protection/>
    </xf>
    <xf numFmtId="4" fontId="4" fillId="37" borderId="19" xfId="0" applyNumberFormat="1" applyFont="1" applyFill="1" applyBorder="1" applyAlignment="1" applyProtection="1">
      <alignment vertical="center"/>
      <protection locked="0"/>
    </xf>
    <xf numFmtId="3" fontId="10" fillId="36" borderId="20" xfId="0" applyNumberFormat="1" applyFont="1" applyFill="1" applyBorder="1" applyAlignment="1" applyProtection="1">
      <alignment vertical="center"/>
      <protection/>
    </xf>
    <xf numFmtId="4" fontId="4" fillId="36" borderId="19" xfId="0" applyNumberFormat="1" applyFont="1" applyFill="1" applyBorder="1" applyAlignment="1" applyProtection="1">
      <alignment vertical="center"/>
      <protection/>
    </xf>
    <xf numFmtId="49" fontId="4" fillId="37" borderId="20" xfId="0" applyNumberFormat="1" applyFont="1" applyFill="1" applyBorder="1" applyAlignment="1" applyProtection="1">
      <alignment vertical="center"/>
      <protection locked="0"/>
    </xf>
    <xf numFmtId="49" fontId="2" fillId="36" borderId="1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showGridLines="0" showZeros="0" tabSelected="1" zoomScalePageLayoutView="0" workbookViewId="0" topLeftCell="A1">
      <selection activeCell="A1" sqref="A1:O16384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28125" style="1" customWidth="1"/>
    <col min="4" max="4" width="13.7109375" style="1" customWidth="1"/>
    <col min="5" max="5" width="55.7109375" style="1" customWidth="1"/>
    <col min="6" max="6" width="5.8515625" style="1" customWidth="1"/>
    <col min="7" max="7" width="14.28125" style="1" customWidth="1"/>
    <col min="8" max="9" width="15.7109375" style="1" customWidth="1"/>
    <col min="10" max="10" width="17.7109375" style="1" customWidth="1"/>
    <col min="11" max="12" width="14.140625" style="1" customWidth="1"/>
    <col min="13" max="14" width="15.7109375" style="1" customWidth="1"/>
    <col min="15" max="15" width="17.7109375" style="1" customWidth="1"/>
  </cols>
  <sheetData>
    <row r="1" spans="1:15" ht="12.75" customHeight="1">
      <c r="A1" s="5" t="s">
        <v>2</v>
      </c>
      <c r="B1" s="7" t="s">
        <v>303</v>
      </c>
      <c r="C1" s="3"/>
      <c r="D1" s="8" t="s">
        <v>308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5" t="s">
        <v>3</v>
      </c>
      <c r="B2" s="7" t="s">
        <v>21</v>
      </c>
      <c r="C2" s="3"/>
      <c r="D2" s="8" t="s">
        <v>304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5" t="s">
        <v>4</v>
      </c>
      <c r="B3" s="7"/>
      <c r="C3" s="3"/>
      <c r="D3" s="8" t="s">
        <v>305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5" t="s">
        <v>5</v>
      </c>
      <c r="B4" s="6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/>
      <c r="B5" s="4"/>
      <c r="C5" s="4"/>
      <c r="D5" s="4"/>
      <c r="E5" s="4"/>
      <c r="F5" s="4"/>
      <c r="G5" s="4"/>
      <c r="H5" s="9" t="s">
        <v>6</v>
      </c>
      <c r="I5" s="10"/>
      <c r="J5" s="4"/>
      <c r="K5" s="4"/>
      <c r="L5" s="4"/>
      <c r="M5" s="11" t="s">
        <v>7</v>
      </c>
      <c r="N5" s="12"/>
      <c r="O5" s="4"/>
    </row>
    <row r="6" spans="1:15" ht="19.5" customHeight="1">
      <c r="A6" s="13" t="s">
        <v>8</v>
      </c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7" t="s">
        <v>14</v>
      </c>
      <c r="H6" s="19"/>
      <c r="I6" s="19"/>
      <c r="J6" s="21" t="s">
        <v>0</v>
      </c>
      <c r="K6" s="22" t="s">
        <v>15</v>
      </c>
      <c r="L6" s="22" t="s">
        <v>16</v>
      </c>
      <c r="M6" s="19"/>
      <c r="N6" s="19"/>
      <c r="O6" s="24" t="s">
        <v>17</v>
      </c>
    </row>
    <row r="7" spans="1:15" s="31" customFormat="1" ht="12.75">
      <c r="A7" s="14" t="s">
        <v>23</v>
      </c>
      <c r="B7" s="14" t="s">
        <v>24</v>
      </c>
      <c r="C7" s="14"/>
      <c r="D7" s="16" t="s">
        <v>25</v>
      </c>
      <c r="E7" s="50" t="s">
        <v>26</v>
      </c>
      <c r="F7" s="16"/>
      <c r="G7" s="18">
        <v>0</v>
      </c>
      <c r="H7" s="20"/>
      <c r="I7" s="20"/>
      <c r="J7" s="53">
        <f>SUBTOTAL(9,J8:J14)</f>
        <v>0</v>
      </c>
      <c r="K7" s="30">
        <v>0</v>
      </c>
      <c r="L7" s="23">
        <v>0</v>
      </c>
      <c r="M7" s="56"/>
      <c r="N7" s="56"/>
      <c r="O7" s="15"/>
    </row>
    <row r="8" spans="1:15" s="66" customFormat="1" ht="25.5" customHeight="1">
      <c r="A8" s="58" t="s">
        <v>27</v>
      </c>
      <c r="B8" s="58" t="s">
        <v>28</v>
      </c>
      <c r="C8" s="58" t="s">
        <v>29</v>
      </c>
      <c r="D8" s="59" t="s">
        <v>30</v>
      </c>
      <c r="E8" s="60" t="s">
        <v>31</v>
      </c>
      <c r="F8" s="59" t="s">
        <v>32</v>
      </c>
      <c r="G8" s="61">
        <v>5.34</v>
      </c>
      <c r="H8" s="62">
        <v>0</v>
      </c>
      <c r="I8" s="62"/>
      <c r="J8" s="78">
        <f aca="true" t="shared" si="0" ref="J8:J14">ROUND(G8*(H8+I8),0)</f>
        <v>0</v>
      </c>
      <c r="K8" s="81">
        <v>0</v>
      </c>
      <c r="L8" s="63">
        <v>2.5</v>
      </c>
      <c r="M8" s="64"/>
      <c r="N8" s="64"/>
      <c r="O8" s="65"/>
    </row>
    <row r="9" spans="1:15" s="66" customFormat="1" ht="25.5" customHeight="1">
      <c r="A9" s="58" t="s">
        <v>27</v>
      </c>
      <c r="B9" s="58" t="s">
        <v>28</v>
      </c>
      <c r="C9" s="58" t="s">
        <v>29</v>
      </c>
      <c r="D9" s="59" t="s">
        <v>33</v>
      </c>
      <c r="E9" s="60" t="s">
        <v>34</v>
      </c>
      <c r="F9" s="59" t="s">
        <v>35</v>
      </c>
      <c r="G9" s="61">
        <v>2.136</v>
      </c>
      <c r="H9" s="62">
        <v>0</v>
      </c>
      <c r="I9" s="62"/>
      <c r="J9" s="78">
        <f t="shared" si="0"/>
        <v>0</v>
      </c>
      <c r="K9" s="81">
        <v>0</v>
      </c>
      <c r="L9" s="63">
        <v>0.07200000000000001</v>
      </c>
      <c r="M9" s="64"/>
      <c r="N9" s="64"/>
      <c r="O9" s="65"/>
    </row>
    <row r="10" spans="1:15" s="66" customFormat="1" ht="25.5" customHeight="1">
      <c r="A10" s="58" t="s">
        <v>27</v>
      </c>
      <c r="B10" s="58" t="s">
        <v>28</v>
      </c>
      <c r="C10" s="58" t="s">
        <v>29</v>
      </c>
      <c r="D10" s="59" t="s">
        <v>36</v>
      </c>
      <c r="E10" s="60" t="s">
        <v>37</v>
      </c>
      <c r="F10" s="59" t="s">
        <v>32</v>
      </c>
      <c r="G10" s="61">
        <v>5.696</v>
      </c>
      <c r="H10" s="62">
        <v>0</v>
      </c>
      <c r="I10" s="62"/>
      <c r="J10" s="78">
        <f t="shared" si="0"/>
        <v>0</v>
      </c>
      <c r="K10" s="81">
        <v>0</v>
      </c>
      <c r="L10" s="63">
        <v>2.27</v>
      </c>
      <c r="M10" s="64"/>
      <c r="N10" s="64"/>
      <c r="O10" s="65"/>
    </row>
    <row r="11" spans="1:15" s="66" customFormat="1" ht="25.5" customHeight="1">
      <c r="A11" s="58" t="s">
        <v>27</v>
      </c>
      <c r="B11" s="58" t="s">
        <v>28</v>
      </c>
      <c r="C11" s="58" t="s">
        <v>38</v>
      </c>
      <c r="D11" s="59" t="s">
        <v>39</v>
      </c>
      <c r="E11" s="60" t="s">
        <v>40</v>
      </c>
      <c r="F11" s="59" t="s">
        <v>41</v>
      </c>
      <c r="G11" s="61">
        <v>26.434</v>
      </c>
      <c r="H11" s="62">
        <v>0</v>
      </c>
      <c r="I11" s="62"/>
      <c r="J11" s="78">
        <f t="shared" si="0"/>
        <v>0</v>
      </c>
      <c r="K11" s="81">
        <v>0</v>
      </c>
      <c r="L11" s="63">
        <v>0</v>
      </c>
      <c r="M11" s="64"/>
      <c r="N11" s="64"/>
      <c r="O11" s="65"/>
    </row>
    <row r="12" spans="1:15" s="66" customFormat="1" ht="25.5" customHeight="1">
      <c r="A12" s="58" t="s">
        <v>27</v>
      </c>
      <c r="B12" s="58" t="s">
        <v>28</v>
      </c>
      <c r="C12" s="58" t="s">
        <v>38</v>
      </c>
      <c r="D12" s="59" t="s">
        <v>42</v>
      </c>
      <c r="E12" s="60" t="s">
        <v>43</v>
      </c>
      <c r="F12" s="59" t="s">
        <v>41</v>
      </c>
      <c r="G12" s="61">
        <v>26.434</v>
      </c>
      <c r="H12" s="62">
        <v>0</v>
      </c>
      <c r="I12" s="62"/>
      <c r="J12" s="78">
        <f t="shared" si="0"/>
        <v>0</v>
      </c>
      <c r="K12" s="81">
        <v>0</v>
      </c>
      <c r="L12" s="63">
        <v>0</v>
      </c>
      <c r="M12" s="64"/>
      <c r="N12" s="64"/>
      <c r="O12" s="65"/>
    </row>
    <row r="13" spans="1:15" s="66" customFormat="1" ht="25.5" customHeight="1">
      <c r="A13" s="58" t="s">
        <v>27</v>
      </c>
      <c r="B13" s="58" t="s">
        <v>28</v>
      </c>
      <c r="C13" s="58" t="s">
        <v>29</v>
      </c>
      <c r="D13" s="59" t="s">
        <v>44</v>
      </c>
      <c r="E13" s="60" t="s">
        <v>45</v>
      </c>
      <c r="F13" s="59" t="s">
        <v>41</v>
      </c>
      <c r="G13" s="61">
        <v>898.756</v>
      </c>
      <c r="H13" s="62">
        <v>0</v>
      </c>
      <c r="I13" s="62"/>
      <c r="J13" s="78">
        <f t="shared" si="0"/>
        <v>0</v>
      </c>
      <c r="K13" s="81">
        <v>0</v>
      </c>
      <c r="L13" s="63">
        <v>0</v>
      </c>
      <c r="M13" s="64"/>
      <c r="N13" s="64"/>
      <c r="O13" s="65"/>
    </row>
    <row r="14" spans="1:15" s="31" customFormat="1" ht="12.75" customHeight="1">
      <c r="A14" s="48" t="s">
        <v>27</v>
      </c>
      <c r="B14" s="48" t="s">
        <v>28</v>
      </c>
      <c r="C14" s="48" t="s">
        <v>29</v>
      </c>
      <c r="D14" s="49" t="s">
        <v>46</v>
      </c>
      <c r="E14" s="49" t="s">
        <v>47</v>
      </c>
      <c r="F14" s="49" t="s">
        <v>41</v>
      </c>
      <c r="G14" s="51">
        <v>26.434</v>
      </c>
      <c r="H14" s="52">
        <v>0</v>
      </c>
      <c r="I14" s="52"/>
      <c r="J14" s="79">
        <f t="shared" si="0"/>
        <v>0</v>
      </c>
      <c r="K14" s="82">
        <v>0</v>
      </c>
      <c r="L14" s="54">
        <v>0</v>
      </c>
      <c r="M14" s="55"/>
      <c r="N14" s="55"/>
      <c r="O14" s="57"/>
    </row>
    <row r="15" spans="1:15" s="31" customFormat="1" ht="12.75">
      <c r="A15" s="14" t="s">
        <v>23</v>
      </c>
      <c r="B15" s="14" t="s">
        <v>24</v>
      </c>
      <c r="C15" s="14"/>
      <c r="D15" s="16" t="s">
        <v>48</v>
      </c>
      <c r="E15" s="50" t="s">
        <v>49</v>
      </c>
      <c r="F15" s="16"/>
      <c r="G15" s="18">
        <v>0</v>
      </c>
      <c r="H15" s="20"/>
      <c r="I15" s="20"/>
      <c r="J15" s="53">
        <f>SUBTOTAL(9,J16:J19)</f>
        <v>0</v>
      </c>
      <c r="K15" s="30">
        <v>0</v>
      </c>
      <c r="L15" s="23">
        <v>0</v>
      </c>
      <c r="M15" s="56"/>
      <c r="N15" s="56"/>
      <c r="O15" s="15"/>
    </row>
    <row r="16" spans="1:15" s="66" customFormat="1" ht="25.5" customHeight="1">
      <c r="A16" s="58" t="s">
        <v>27</v>
      </c>
      <c r="B16" s="58" t="s">
        <v>50</v>
      </c>
      <c r="C16" s="58" t="s">
        <v>51</v>
      </c>
      <c r="D16" s="59" t="s">
        <v>52</v>
      </c>
      <c r="E16" s="60" t="s">
        <v>53</v>
      </c>
      <c r="F16" s="59" t="s">
        <v>54</v>
      </c>
      <c r="G16" s="61">
        <v>122.055</v>
      </c>
      <c r="H16" s="62">
        <v>0</v>
      </c>
      <c r="I16" s="62"/>
      <c r="J16" s="78">
        <f>ROUND(G16*(H16+I16),0)</f>
        <v>0</v>
      </c>
      <c r="K16" s="81">
        <v>0</v>
      </c>
      <c r="L16" s="63">
        <v>0.013999999999999999</v>
      </c>
      <c r="M16" s="64"/>
      <c r="N16" s="64"/>
      <c r="O16" s="65"/>
    </row>
    <row r="17" spans="1:15" s="66" customFormat="1" ht="25.5" customHeight="1">
      <c r="A17" s="58" t="s">
        <v>27</v>
      </c>
      <c r="B17" s="58" t="s">
        <v>28</v>
      </c>
      <c r="C17" s="58" t="s">
        <v>55</v>
      </c>
      <c r="D17" s="59" t="s">
        <v>56</v>
      </c>
      <c r="E17" s="60" t="s">
        <v>57</v>
      </c>
      <c r="F17" s="59" t="s">
        <v>41</v>
      </c>
      <c r="G17" s="61">
        <v>1.709</v>
      </c>
      <c r="H17" s="62">
        <v>0</v>
      </c>
      <c r="I17" s="62"/>
      <c r="J17" s="78">
        <f>ROUND(G17*(H17+I17),0)</f>
        <v>0</v>
      </c>
      <c r="K17" s="81">
        <v>0</v>
      </c>
      <c r="L17" s="63">
        <v>0</v>
      </c>
      <c r="M17" s="64"/>
      <c r="N17" s="64"/>
      <c r="O17" s="65"/>
    </row>
    <row r="18" spans="1:15" s="66" customFormat="1" ht="25.5" customHeight="1">
      <c r="A18" s="58" t="s">
        <v>27</v>
      </c>
      <c r="B18" s="58" t="s">
        <v>28</v>
      </c>
      <c r="C18" s="58" t="s">
        <v>55</v>
      </c>
      <c r="D18" s="59" t="s">
        <v>58</v>
      </c>
      <c r="E18" s="60" t="s">
        <v>59</v>
      </c>
      <c r="F18" s="59" t="s">
        <v>41</v>
      </c>
      <c r="G18" s="61">
        <v>85.45</v>
      </c>
      <c r="H18" s="62">
        <v>0</v>
      </c>
      <c r="I18" s="62"/>
      <c r="J18" s="78">
        <f>ROUND(G18*(H18+I18),0)</f>
        <v>0</v>
      </c>
      <c r="K18" s="81">
        <v>0</v>
      </c>
      <c r="L18" s="63">
        <v>0</v>
      </c>
      <c r="M18" s="64"/>
      <c r="N18" s="64"/>
      <c r="O18" s="65"/>
    </row>
    <row r="19" spans="1:15" s="31" customFormat="1" ht="12.75" customHeight="1">
      <c r="A19" s="48" t="s">
        <v>27</v>
      </c>
      <c r="B19" s="48" t="s">
        <v>28</v>
      </c>
      <c r="C19" s="48" t="s">
        <v>55</v>
      </c>
      <c r="D19" s="49" t="s">
        <v>46</v>
      </c>
      <c r="E19" s="49" t="s">
        <v>60</v>
      </c>
      <c r="F19" s="49" t="s">
        <v>41</v>
      </c>
      <c r="G19" s="51">
        <v>15.213</v>
      </c>
      <c r="H19" s="52">
        <v>0</v>
      </c>
      <c r="I19" s="52"/>
      <c r="J19" s="79">
        <f>ROUND(G19*(H19+I19),0)</f>
        <v>0</v>
      </c>
      <c r="K19" s="82">
        <v>0</v>
      </c>
      <c r="L19" s="54">
        <v>0</v>
      </c>
      <c r="M19" s="55"/>
      <c r="N19" s="55"/>
      <c r="O19" s="57"/>
    </row>
    <row r="20" spans="1:15" s="31" customFormat="1" ht="12.75">
      <c r="A20" s="14" t="s">
        <v>23</v>
      </c>
      <c r="B20" s="14" t="s">
        <v>24</v>
      </c>
      <c r="C20" s="14"/>
      <c r="D20" s="16" t="s">
        <v>61</v>
      </c>
      <c r="E20" s="50" t="s">
        <v>62</v>
      </c>
      <c r="F20" s="16"/>
      <c r="G20" s="18">
        <v>0</v>
      </c>
      <c r="H20" s="20"/>
      <c r="I20" s="20"/>
      <c r="J20" s="53">
        <f>SUBTOTAL(9,J21:J27)</f>
        <v>0</v>
      </c>
      <c r="K20" s="30">
        <v>0</v>
      </c>
      <c r="L20" s="23">
        <v>0</v>
      </c>
      <c r="M20" s="56"/>
      <c r="N20" s="56"/>
      <c r="O20" s="15"/>
    </row>
    <row r="21" spans="1:15" s="66" customFormat="1" ht="25.5" customHeight="1">
      <c r="A21" s="58" t="s">
        <v>27</v>
      </c>
      <c r="B21" s="58" t="s">
        <v>28</v>
      </c>
      <c r="C21" s="58" t="s">
        <v>63</v>
      </c>
      <c r="D21" s="59" t="s">
        <v>64</v>
      </c>
      <c r="E21" s="60" t="s">
        <v>65</v>
      </c>
      <c r="F21" s="59" t="s">
        <v>32</v>
      </c>
      <c r="G21" s="61">
        <v>63.209</v>
      </c>
      <c r="H21" s="62">
        <v>0</v>
      </c>
      <c r="I21" s="62"/>
      <c r="J21" s="78">
        <f aca="true" t="shared" si="1" ref="J21:J27">ROUND(G21*(H21+I21),0)</f>
        <v>0</v>
      </c>
      <c r="K21" s="81">
        <v>0</v>
      </c>
      <c r="L21" s="63">
        <v>0</v>
      </c>
      <c r="M21" s="64"/>
      <c r="N21" s="64"/>
      <c r="O21" s="65"/>
    </row>
    <row r="22" spans="1:15" s="66" customFormat="1" ht="25.5" customHeight="1">
      <c r="A22" s="58" t="s">
        <v>27</v>
      </c>
      <c r="B22" s="58" t="s">
        <v>28</v>
      </c>
      <c r="C22" s="58" t="s">
        <v>63</v>
      </c>
      <c r="D22" s="59" t="s">
        <v>66</v>
      </c>
      <c r="E22" s="60" t="s">
        <v>67</v>
      </c>
      <c r="F22" s="59" t="s">
        <v>32</v>
      </c>
      <c r="G22" s="61">
        <v>252.828</v>
      </c>
      <c r="H22" s="62">
        <v>0</v>
      </c>
      <c r="I22" s="62"/>
      <c r="J22" s="78">
        <f t="shared" si="1"/>
        <v>0</v>
      </c>
      <c r="K22" s="81">
        <v>0</v>
      </c>
      <c r="L22" s="63">
        <v>0</v>
      </c>
      <c r="M22" s="64"/>
      <c r="N22" s="64"/>
      <c r="O22" s="65"/>
    </row>
    <row r="23" spans="1:15" s="66" customFormat="1" ht="25.5" customHeight="1">
      <c r="A23" s="58" t="s">
        <v>27</v>
      </c>
      <c r="B23" s="58" t="s">
        <v>28</v>
      </c>
      <c r="C23" s="58" t="s">
        <v>63</v>
      </c>
      <c r="D23" s="59" t="s">
        <v>68</v>
      </c>
      <c r="E23" s="60" t="s">
        <v>69</v>
      </c>
      <c r="F23" s="59" t="s">
        <v>32</v>
      </c>
      <c r="G23" s="61">
        <v>252.828</v>
      </c>
      <c r="H23" s="62">
        <v>0</v>
      </c>
      <c r="I23" s="62"/>
      <c r="J23" s="78">
        <f t="shared" si="1"/>
        <v>0</v>
      </c>
      <c r="K23" s="81">
        <v>0</v>
      </c>
      <c r="L23" s="63">
        <v>0</v>
      </c>
      <c r="M23" s="64"/>
      <c r="N23" s="64"/>
      <c r="O23" s="65"/>
    </row>
    <row r="24" spans="1:15" s="31" customFormat="1" ht="12.75" customHeight="1">
      <c r="A24" s="41" t="s">
        <v>27</v>
      </c>
      <c r="B24" s="41" t="s">
        <v>28</v>
      </c>
      <c r="C24" s="41" t="s">
        <v>63</v>
      </c>
      <c r="D24" s="42" t="s">
        <v>70</v>
      </c>
      <c r="E24" s="42" t="s">
        <v>71</v>
      </c>
      <c r="F24" s="42" t="s">
        <v>32</v>
      </c>
      <c r="G24" s="43">
        <v>252.828</v>
      </c>
      <c r="H24" s="44">
        <v>0</v>
      </c>
      <c r="I24" s="44"/>
      <c r="J24" s="45">
        <f t="shared" si="1"/>
        <v>0</v>
      </c>
      <c r="K24" s="30">
        <v>0</v>
      </c>
      <c r="L24" s="23">
        <v>0</v>
      </c>
      <c r="M24" s="46"/>
      <c r="N24" s="46"/>
      <c r="O24" s="47"/>
    </row>
    <row r="25" spans="1:15" s="66" customFormat="1" ht="25.5" customHeight="1">
      <c r="A25" s="58" t="s">
        <v>27</v>
      </c>
      <c r="B25" s="58" t="s">
        <v>72</v>
      </c>
      <c r="C25" s="58" t="s">
        <v>73</v>
      </c>
      <c r="D25" s="59" t="s">
        <v>74</v>
      </c>
      <c r="E25" s="60" t="s">
        <v>75</v>
      </c>
      <c r="F25" s="59" t="s">
        <v>54</v>
      </c>
      <c r="G25" s="61">
        <v>80.091</v>
      </c>
      <c r="H25" s="62">
        <v>0</v>
      </c>
      <c r="I25" s="62"/>
      <c r="J25" s="78">
        <f t="shared" si="1"/>
        <v>0</v>
      </c>
      <c r="K25" s="81">
        <v>0</v>
      </c>
      <c r="L25" s="63">
        <v>0</v>
      </c>
      <c r="M25" s="64"/>
      <c r="N25" s="64"/>
      <c r="O25" s="65"/>
    </row>
    <row r="26" spans="1:15" s="66" customFormat="1" ht="25.5" customHeight="1">
      <c r="A26" s="58" t="s">
        <v>27</v>
      </c>
      <c r="B26" s="58" t="s">
        <v>28</v>
      </c>
      <c r="C26" s="58" t="s">
        <v>63</v>
      </c>
      <c r="D26" s="59" t="s">
        <v>76</v>
      </c>
      <c r="E26" s="60" t="s">
        <v>77</v>
      </c>
      <c r="F26" s="59" t="s">
        <v>54</v>
      </c>
      <c r="G26" s="61">
        <v>80.091</v>
      </c>
      <c r="H26" s="62">
        <v>0</v>
      </c>
      <c r="I26" s="62"/>
      <c r="J26" s="78">
        <f t="shared" si="1"/>
        <v>0</v>
      </c>
      <c r="K26" s="81">
        <v>0</v>
      </c>
      <c r="L26" s="63">
        <v>0</v>
      </c>
      <c r="M26" s="64"/>
      <c r="N26" s="64"/>
      <c r="O26" s="65"/>
    </row>
    <row r="27" spans="1:15" s="66" customFormat="1" ht="25.5" customHeight="1">
      <c r="A27" s="67" t="s">
        <v>27</v>
      </c>
      <c r="B27" s="67" t="s">
        <v>28</v>
      </c>
      <c r="C27" s="67" t="s">
        <v>63</v>
      </c>
      <c r="D27" s="69" t="s">
        <v>78</v>
      </c>
      <c r="E27" s="71" t="s">
        <v>79</v>
      </c>
      <c r="F27" s="69" t="s">
        <v>32</v>
      </c>
      <c r="G27" s="73">
        <v>230.104</v>
      </c>
      <c r="H27" s="74">
        <v>0</v>
      </c>
      <c r="I27" s="74"/>
      <c r="J27" s="80">
        <f t="shared" si="1"/>
        <v>0</v>
      </c>
      <c r="K27" s="83">
        <v>0</v>
      </c>
      <c r="L27" s="75">
        <v>0</v>
      </c>
      <c r="M27" s="76"/>
      <c r="N27" s="76"/>
      <c r="O27" s="77"/>
    </row>
    <row r="28" spans="1:15" s="66" customFormat="1" ht="12.75">
      <c r="A28" s="14" t="s">
        <v>23</v>
      </c>
      <c r="B28" s="14" t="s">
        <v>24</v>
      </c>
      <c r="C28" s="68"/>
      <c r="D28" s="16" t="s">
        <v>80</v>
      </c>
      <c r="E28" s="50" t="s">
        <v>81</v>
      </c>
      <c r="F28" s="72"/>
      <c r="G28" s="18">
        <v>0</v>
      </c>
      <c r="H28" s="20"/>
      <c r="I28" s="20"/>
      <c r="J28" s="53">
        <f>SUBTOTAL(9,J29:J35)</f>
        <v>0</v>
      </c>
      <c r="K28" s="30">
        <v>0</v>
      </c>
      <c r="L28" s="23">
        <v>0</v>
      </c>
      <c r="M28" s="56"/>
      <c r="N28" s="56"/>
      <c r="O28" s="70"/>
    </row>
    <row r="29" spans="1:15" s="66" customFormat="1" ht="25.5" customHeight="1">
      <c r="A29" s="58" t="s">
        <v>27</v>
      </c>
      <c r="B29" s="58" t="s">
        <v>28</v>
      </c>
      <c r="C29" s="58" t="s">
        <v>38</v>
      </c>
      <c r="D29" s="59" t="s">
        <v>82</v>
      </c>
      <c r="E29" s="60" t="s">
        <v>83</v>
      </c>
      <c r="F29" s="59" t="s">
        <v>32</v>
      </c>
      <c r="G29" s="61">
        <v>1.157</v>
      </c>
      <c r="H29" s="62">
        <v>0</v>
      </c>
      <c r="I29" s="62"/>
      <c r="J29" s="78">
        <f aca="true" t="shared" si="2" ref="J29:J35">ROUND(G29*(H29+I29),0)</f>
        <v>0</v>
      </c>
      <c r="K29" s="81">
        <v>1.9397049999999998</v>
      </c>
      <c r="L29" s="63">
        <v>0</v>
      </c>
      <c r="M29" s="64"/>
      <c r="N29" s="64"/>
      <c r="O29" s="65"/>
    </row>
    <row r="30" spans="1:15" s="66" customFormat="1" ht="25.5" customHeight="1">
      <c r="A30" s="58" t="s">
        <v>27</v>
      </c>
      <c r="B30" s="58" t="s">
        <v>28</v>
      </c>
      <c r="C30" s="58" t="s">
        <v>84</v>
      </c>
      <c r="D30" s="59" t="s">
        <v>85</v>
      </c>
      <c r="E30" s="60" t="s">
        <v>86</v>
      </c>
      <c r="F30" s="59" t="s">
        <v>32</v>
      </c>
      <c r="G30" s="61">
        <v>8.38</v>
      </c>
      <c r="H30" s="62">
        <v>0</v>
      </c>
      <c r="I30" s="62"/>
      <c r="J30" s="78">
        <f t="shared" si="2"/>
        <v>0</v>
      </c>
      <c r="K30" s="81">
        <v>2.5239922000000004</v>
      </c>
      <c r="L30" s="63">
        <v>0</v>
      </c>
      <c r="M30" s="64"/>
      <c r="N30" s="64"/>
      <c r="O30" s="65"/>
    </row>
    <row r="31" spans="1:15" s="66" customFormat="1" ht="25.5" customHeight="1">
      <c r="A31" s="58" t="s">
        <v>27</v>
      </c>
      <c r="B31" s="58" t="s">
        <v>28</v>
      </c>
      <c r="C31" s="58" t="s">
        <v>84</v>
      </c>
      <c r="D31" s="59" t="s">
        <v>87</v>
      </c>
      <c r="E31" s="60" t="s">
        <v>88</v>
      </c>
      <c r="F31" s="59" t="s">
        <v>32</v>
      </c>
      <c r="G31" s="61">
        <v>22.294</v>
      </c>
      <c r="H31" s="62">
        <v>0</v>
      </c>
      <c r="I31" s="62"/>
      <c r="J31" s="78">
        <f t="shared" si="2"/>
        <v>0</v>
      </c>
      <c r="K31" s="81">
        <v>2.5239922000000004</v>
      </c>
      <c r="L31" s="63">
        <v>0</v>
      </c>
      <c r="M31" s="64"/>
      <c r="N31" s="64"/>
      <c r="O31" s="65"/>
    </row>
    <row r="32" spans="1:15" s="31" customFormat="1" ht="12.75" customHeight="1">
      <c r="A32" s="41" t="s">
        <v>27</v>
      </c>
      <c r="B32" s="41" t="s">
        <v>28</v>
      </c>
      <c r="C32" s="41" t="s">
        <v>84</v>
      </c>
      <c r="D32" s="42" t="s">
        <v>89</v>
      </c>
      <c r="E32" s="42" t="s">
        <v>90</v>
      </c>
      <c r="F32" s="42" t="s">
        <v>41</v>
      </c>
      <c r="G32" s="43">
        <v>0.111</v>
      </c>
      <c r="H32" s="44">
        <v>0</v>
      </c>
      <c r="I32" s="44"/>
      <c r="J32" s="45">
        <f t="shared" si="2"/>
        <v>0</v>
      </c>
      <c r="K32" s="30">
        <v>1.0241503</v>
      </c>
      <c r="L32" s="23">
        <v>0</v>
      </c>
      <c r="M32" s="46"/>
      <c r="N32" s="46"/>
      <c r="O32" s="47"/>
    </row>
    <row r="33" spans="1:15" s="66" customFormat="1" ht="25.5" customHeight="1">
      <c r="A33" s="58" t="s">
        <v>27</v>
      </c>
      <c r="B33" s="58" t="s">
        <v>28</v>
      </c>
      <c r="C33" s="58" t="s">
        <v>84</v>
      </c>
      <c r="D33" s="59" t="s">
        <v>91</v>
      </c>
      <c r="E33" s="60" t="s">
        <v>92</v>
      </c>
      <c r="F33" s="59" t="s">
        <v>32</v>
      </c>
      <c r="G33" s="61">
        <v>1.735</v>
      </c>
      <c r="H33" s="62">
        <v>0</v>
      </c>
      <c r="I33" s="62"/>
      <c r="J33" s="78">
        <f t="shared" si="2"/>
        <v>0</v>
      </c>
      <c r="K33" s="81">
        <v>2.5270222</v>
      </c>
      <c r="L33" s="63">
        <v>0</v>
      </c>
      <c r="M33" s="64"/>
      <c r="N33" s="64"/>
      <c r="O33" s="65"/>
    </row>
    <row r="34" spans="1:15" s="66" customFormat="1" ht="25.5" customHeight="1">
      <c r="A34" s="58" t="s">
        <v>27</v>
      </c>
      <c r="B34" s="58" t="s">
        <v>28</v>
      </c>
      <c r="C34" s="58" t="s">
        <v>84</v>
      </c>
      <c r="D34" s="59" t="s">
        <v>93</v>
      </c>
      <c r="E34" s="60" t="s">
        <v>94</v>
      </c>
      <c r="F34" s="59" t="s">
        <v>41</v>
      </c>
      <c r="G34" s="61">
        <v>0.102</v>
      </c>
      <c r="H34" s="62">
        <v>0</v>
      </c>
      <c r="I34" s="62"/>
      <c r="J34" s="78">
        <f t="shared" si="2"/>
        <v>0</v>
      </c>
      <c r="K34" s="81">
        <v>1.0530587</v>
      </c>
      <c r="L34" s="63">
        <v>0</v>
      </c>
      <c r="M34" s="64"/>
      <c r="N34" s="64"/>
      <c r="O34" s="65"/>
    </row>
    <row r="35" spans="1:15" s="31" customFormat="1" ht="12.75" customHeight="1">
      <c r="A35" s="48" t="s">
        <v>27</v>
      </c>
      <c r="B35" s="48" t="s">
        <v>28</v>
      </c>
      <c r="C35" s="48" t="s">
        <v>95</v>
      </c>
      <c r="D35" s="49" t="s">
        <v>96</v>
      </c>
      <c r="E35" s="49" t="s">
        <v>97</v>
      </c>
      <c r="F35" s="49" t="s">
        <v>32</v>
      </c>
      <c r="G35" s="51">
        <v>5.34</v>
      </c>
      <c r="H35" s="52">
        <v>0</v>
      </c>
      <c r="I35" s="52"/>
      <c r="J35" s="79">
        <f t="shared" si="2"/>
        <v>0</v>
      </c>
      <c r="K35" s="82">
        <v>2.4388521</v>
      </c>
      <c r="L35" s="54">
        <v>0</v>
      </c>
      <c r="M35" s="55"/>
      <c r="N35" s="55"/>
      <c r="O35" s="57"/>
    </row>
    <row r="36" spans="1:15" s="31" customFormat="1" ht="12.75">
      <c r="A36" s="14" t="s">
        <v>23</v>
      </c>
      <c r="B36" s="14" t="s">
        <v>24</v>
      </c>
      <c r="C36" s="14"/>
      <c r="D36" s="16" t="s">
        <v>98</v>
      </c>
      <c r="E36" s="50" t="s">
        <v>99</v>
      </c>
      <c r="F36" s="16"/>
      <c r="G36" s="18">
        <v>0</v>
      </c>
      <c r="H36" s="20"/>
      <c r="I36" s="20"/>
      <c r="J36" s="53">
        <f>SUBTOTAL(9,J37:J45)</f>
        <v>0</v>
      </c>
      <c r="K36" s="30">
        <v>0</v>
      </c>
      <c r="L36" s="23">
        <v>0</v>
      </c>
      <c r="M36" s="56"/>
      <c r="N36" s="56"/>
      <c r="O36" s="15"/>
    </row>
    <row r="37" spans="1:15" s="31" customFormat="1" ht="12.75" customHeight="1">
      <c r="A37" s="41" t="s">
        <v>27</v>
      </c>
      <c r="B37" s="41" t="s">
        <v>28</v>
      </c>
      <c r="C37" s="41" t="s">
        <v>84</v>
      </c>
      <c r="D37" s="42" t="s">
        <v>100</v>
      </c>
      <c r="E37" s="42" t="s">
        <v>101</v>
      </c>
      <c r="F37" s="42" t="s">
        <v>41</v>
      </c>
      <c r="G37" s="43">
        <v>0.355</v>
      </c>
      <c r="H37" s="44">
        <v>0</v>
      </c>
      <c r="I37" s="44"/>
      <c r="J37" s="45">
        <f aca="true" t="shared" si="3" ref="J37:J45">ROUND(G37*(H37+I37),0)</f>
        <v>0</v>
      </c>
      <c r="K37" s="30">
        <v>0</v>
      </c>
      <c r="L37" s="23">
        <v>0</v>
      </c>
      <c r="M37" s="46"/>
      <c r="N37" s="46"/>
      <c r="O37" s="47"/>
    </row>
    <row r="38" spans="1:15" s="31" customFormat="1" ht="12.75" customHeight="1">
      <c r="A38" s="41" t="s">
        <v>102</v>
      </c>
      <c r="B38" s="41" t="s">
        <v>28</v>
      </c>
      <c r="C38" s="41" t="s">
        <v>103</v>
      </c>
      <c r="D38" s="42" t="s">
        <v>104</v>
      </c>
      <c r="E38" s="42" t="s">
        <v>105</v>
      </c>
      <c r="F38" s="42" t="s">
        <v>41</v>
      </c>
      <c r="G38" s="43">
        <v>0.355</v>
      </c>
      <c r="H38" s="44">
        <v>0</v>
      </c>
      <c r="I38" s="44"/>
      <c r="J38" s="45">
        <f t="shared" si="3"/>
        <v>0</v>
      </c>
      <c r="K38" s="30">
        <v>1</v>
      </c>
      <c r="L38" s="23">
        <v>0</v>
      </c>
      <c r="M38" s="46"/>
      <c r="N38" s="46"/>
      <c r="O38" s="47"/>
    </row>
    <row r="39" spans="1:15" s="66" customFormat="1" ht="25.5" customHeight="1">
      <c r="A39" s="58" t="s">
        <v>27</v>
      </c>
      <c r="B39" s="58" t="s">
        <v>28</v>
      </c>
      <c r="C39" s="58" t="s">
        <v>95</v>
      </c>
      <c r="D39" s="59" t="s">
        <v>106</v>
      </c>
      <c r="E39" s="60" t="s">
        <v>107</v>
      </c>
      <c r="F39" s="59" t="s">
        <v>32</v>
      </c>
      <c r="G39" s="61">
        <v>3.007</v>
      </c>
      <c r="H39" s="62">
        <v>0</v>
      </c>
      <c r="I39" s="62"/>
      <c r="J39" s="78">
        <f t="shared" si="3"/>
        <v>0</v>
      </c>
      <c r="K39" s="81">
        <v>1.8485800000000001</v>
      </c>
      <c r="L39" s="63">
        <v>0</v>
      </c>
      <c r="M39" s="64"/>
      <c r="N39" s="64"/>
      <c r="O39" s="65"/>
    </row>
    <row r="40" spans="1:15" s="31" customFormat="1" ht="12.75" customHeight="1">
      <c r="A40" s="41" t="s">
        <v>27</v>
      </c>
      <c r="B40" s="41" t="s">
        <v>28</v>
      </c>
      <c r="C40" s="41" t="s">
        <v>84</v>
      </c>
      <c r="D40" s="42" t="s">
        <v>108</v>
      </c>
      <c r="E40" s="42" t="s">
        <v>109</v>
      </c>
      <c r="F40" s="42" t="s">
        <v>35</v>
      </c>
      <c r="G40" s="43">
        <v>24.92</v>
      </c>
      <c r="H40" s="44">
        <v>0</v>
      </c>
      <c r="I40" s="44"/>
      <c r="J40" s="45">
        <f t="shared" si="3"/>
        <v>0</v>
      </c>
      <c r="K40" s="30">
        <v>0.2779437</v>
      </c>
      <c r="L40" s="23">
        <v>0</v>
      </c>
      <c r="M40" s="46"/>
      <c r="N40" s="46"/>
      <c r="O40" s="47"/>
    </row>
    <row r="41" spans="1:15" s="31" customFormat="1" ht="12.75" customHeight="1">
      <c r="A41" s="41" t="s">
        <v>27</v>
      </c>
      <c r="B41" s="41" t="s">
        <v>28</v>
      </c>
      <c r="C41" s="41" t="s">
        <v>84</v>
      </c>
      <c r="D41" s="42" t="s">
        <v>110</v>
      </c>
      <c r="E41" s="42" t="s">
        <v>111</v>
      </c>
      <c r="F41" s="42" t="s">
        <v>54</v>
      </c>
      <c r="G41" s="43">
        <v>47.932</v>
      </c>
      <c r="H41" s="44">
        <v>0</v>
      </c>
      <c r="I41" s="44"/>
      <c r="J41" s="45">
        <f t="shared" si="3"/>
        <v>0</v>
      </c>
      <c r="K41" s="30">
        <v>0.3036828</v>
      </c>
      <c r="L41" s="23">
        <v>0</v>
      </c>
      <c r="M41" s="46"/>
      <c r="N41" s="46"/>
      <c r="O41" s="47"/>
    </row>
    <row r="42" spans="1:15" s="31" customFormat="1" ht="12.75" customHeight="1">
      <c r="A42" s="41" t="s">
        <v>27</v>
      </c>
      <c r="B42" s="41" t="s">
        <v>28</v>
      </c>
      <c r="C42" s="41" t="s">
        <v>84</v>
      </c>
      <c r="D42" s="42" t="s">
        <v>112</v>
      </c>
      <c r="E42" s="42" t="s">
        <v>113</v>
      </c>
      <c r="F42" s="42" t="s">
        <v>54</v>
      </c>
      <c r="G42" s="43">
        <v>16.7</v>
      </c>
      <c r="H42" s="44">
        <v>0</v>
      </c>
      <c r="I42" s="44"/>
      <c r="J42" s="45">
        <f t="shared" si="3"/>
        <v>0</v>
      </c>
      <c r="K42" s="30">
        <v>0.14978550000000002</v>
      </c>
      <c r="L42" s="23">
        <v>0</v>
      </c>
      <c r="M42" s="46"/>
      <c r="N42" s="46"/>
      <c r="O42" s="47"/>
    </row>
    <row r="43" spans="1:15" s="31" customFormat="1" ht="12.75" customHeight="1">
      <c r="A43" s="41" t="s">
        <v>27</v>
      </c>
      <c r="B43" s="41" t="s">
        <v>28</v>
      </c>
      <c r="C43" s="41" t="s">
        <v>84</v>
      </c>
      <c r="D43" s="42" t="s">
        <v>114</v>
      </c>
      <c r="E43" s="42" t="s">
        <v>115</v>
      </c>
      <c r="F43" s="42" t="s">
        <v>54</v>
      </c>
      <c r="G43" s="43">
        <v>177.481</v>
      </c>
      <c r="H43" s="44">
        <v>0</v>
      </c>
      <c r="I43" s="44"/>
      <c r="J43" s="45">
        <f t="shared" si="3"/>
        <v>0</v>
      </c>
      <c r="K43" s="30">
        <v>0.2615969</v>
      </c>
      <c r="L43" s="23">
        <v>0</v>
      </c>
      <c r="M43" s="46"/>
      <c r="N43" s="46"/>
      <c r="O43" s="47"/>
    </row>
    <row r="44" spans="1:15" s="66" customFormat="1" ht="25.5" customHeight="1">
      <c r="A44" s="58" t="s">
        <v>27</v>
      </c>
      <c r="B44" s="58" t="s">
        <v>28</v>
      </c>
      <c r="C44" s="58" t="s">
        <v>84</v>
      </c>
      <c r="D44" s="59" t="s">
        <v>116</v>
      </c>
      <c r="E44" s="60" t="s">
        <v>117</v>
      </c>
      <c r="F44" s="59" t="s">
        <v>54</v>
      </c>
      <c r="G44" s="61">
        <v>201.784</v>
      </c>
      <c r="H44" s="62">
        <v>0</v>
      </c>
      <c r="I44" s="62"/>
      <c r="J44" s="78">
        <f t="shared" si="3"/>
        <v>0</v>
      </c>
      <c r="K44" s="81">
        <v>0.2549478</v>
      </c>
      <c r="L44" s="63">
        <v>0</v>
      </c>
      <c r="M44" s="64"/>
      <c r="N44" s="64"/>
      <c r="O44" s="65"/>
    </row>
    <row r="45" spans="1:15" s="66" customFormat="1" ht="25.5" customHeight="1">
      <c r="A45" s="67" t="s">
        <v>27</v>
      </c>
      <c r="B45" s="67" t="s">
        <v>28</v>
      </c>
      <c r="C45" s="67" t="s">
        <v>95</v>
      </c>
      <c r="D45" s="69" t="s">
        <v>118</v>
      </c>
      <c r="E45" s="71" t="s">
        <v>119</v>
      </c>
      <c r="F45" s="69" t="s">
        <v>32</v>
      </c>
      <c r="G45" s="73">
        <v>1.042</v>
      </c>
      <c r="H45" s="74">
        <v>0</v>
      </c>
      <c r="I45" s="74"/>
      <c r="J45" s="80">
        <f t="shared" si="3"/>
        <v>0</v>
      </c>
      <c r="K45" s="83">
        <v>1.7505121</v>
      </c>
      <c r="L45" s="75">
        <v>0</v>
      </c>
      <c r="M45" s="76"/>
      <c r="N45" s="76"/>
      <c r="O45" s="77"/>
    </row>
    <row r="46" spans="1:15" s="66" customFormat="1" ht="12.75">
      <c r="A46" s="14" t="s">
        <v>23</v>
      </c>
      <c r="B46" s="14" t="s">
        <v>24</v>
      </c>
      <c r="C46" s="68"/>
      <c r="D46" s="16" t="s">
        <v>120</v>
      </c>
      <c r="E46" s="50" t="s">
        <v>121</v>
      </c>
      <c r="F46" s="72"/>
      <c r="G46" s="18">
        <v>0</v>
      </c>
      <c r="H46" s="20"/>
      <c r="I46" s="20"/>
      <c r="J46" s="53">
        <f>SUBTOTAL(9,J47:J61)</f>
        <v>0</v>
      </c>
      <c r="K46" s="30">
        <v>0</v>
      </c>
      <c r="L46" s="23">
        <v>0</v>
      </c>
      <c r="M46" s="56"/>
      <c r="N46" s="56"/>
      <c r="O46" s="70"/>
    </row>
    <row r="47" spans="1:15" s="66" customFormat="1" ht="25.5" customHeight="1">
      <c r="A47" s="58" t="s">
        <v>27</v>
      </c>
      <c r="B47" s="58" t="s">
        <v>28</v>
      </c>
      <c r="C47" s="58" t="s">
        <v>84</v>
      </c>
      <c r="D47" s="59" t="s">
        <v>122</v>
      </c>
      <c r="E47" s="60" t="s">
        <v>123</v>
      </c>
      <c r="F47" s="59" t="s">
        <v>32</v>
      </c>
      <c r="G47" s="61">
        <v>10.564</v>
      </c>
      <c r="H47" s="62">
        <v>0</v>
      </c>
      <c r="I47" s="62"/>
      <c r="J47" s="78">
        <f aca="true" t="shared" si="4" ref="J47:J61">ROUND(G47*(H47+I47),0)</f>
        <v>0</v>
      </c>
      <c r="K47" s="81">
        <v>2.424105</v>
      </c>
      <c r="L47" s="63">
        <v>0</v>
      </c>
      <c r="M47" s="64"/>
      <c r="N47" s="64"/>
      <c r="O47" s="65"/>
    </row>
    <row r="48" spans="1:15" s="66" customFormat="1" ht="25.5" customHeight="1">
      <c r="A48" s="58" t="s">
        <v>27</v>
      </c>
      <c r="B48" s="58" t="s">
        <v>28</v>
      </c>
      <c r="C48" s="58" t="s">
        <v>84</v>
      </c>
      <c r="D48" s="59" t="s">
        <v>124</v>
      </c>
      <c r="E48" s="60" t="s">
        <v>125</v>
      </c>
      <c r="F48" s="59" t="s">
        <v>41</v>
      </c>
      <c r="G48" s="61">
        <v>0.954</v>
      </c>
      <c r="H48" s="62">
        <v>0</v>
      </c>
      <c r="I48" s="62"/>
      <c r="J48" s="78">
        <f t="shared" si="4"/>
        <v>0</v>
      </c>
      <c r="K48" s="81">
        <v>1.01762</v>
      </c>
      <c r="L48" s="63">
        <v>0</v>
      </c>
      <c r="M48" s="64"/>
      <c r="N48" s="64"/>
      <c r="O48" s="65"/>
    </row>
    <row r="49" spans="1:15" s="66" customFormat="1" ht="25.5" customHeight="1">
      <c r="A49" s="58" t="s">
        <v>27</v>
      </c>
      <c r="B49" s="58" t="s">
        <v>28</v>
      </c>
      <c r="C49" s="58" t="s">
        <v>84</v>
      </c>
      <c r="D49" s="59" t="s">
        <v>126</v>
      </c>
      <c r="E49" s="60" t="s">
        <v>127</v>
      </c>
      <c r="F49" s="59" t="s">
        <v>54</v>
      </c>
      <c r="G49" s="61">
        <v>60.363</v>
      </c>
      <c r="H49" s="62">
        <v>0</v>
      </c>
      <c r="I49" s="62"/>
      <c r="J49" s="78">
        <f t="shared" si="4"/>
        <v>0</v>
      </c>
      <c r="K49" s="81">
        <v>0.003415</v>
      </c>
      <c r="L49" s="63">
        <v>0</v>
      </c>
      <c r="M49" s="64"/>
      <c r="N49" s="64"/>
      <c r="O49" s="65"/>
    </row>
    <row r="50" spans="1:15" s="66" customFormat="1" ht="25.5" customHeight="1">
      <c r="A50" s="58" t="s">
        <v>27</v>
      </c>
      <c r="B50" s="58" t="s">
        <v>28</v>
      </c>
      <c r="C50" s="58" t="s">
        <v>84</v>
      </c>
      <c r="D50" s="59" t="s">
        <v>128</v>
      </c>
      <c r="E50" s="60" t="s">
        <v>129</v>
      </c>
      <c r="F50" s="59" t="s">
        <v>54</v>
      </c>
      <c r="G50" s="61">
        <v>60.363</v>
      </c>
      <c r="H50" s="62">
        <v>0</v>
      </c>
      <c r="I50" s="62"/>
      <c r="J50" s="78">
        <f t="shared" si="4"/>
        <v>0</v>
      </c>
      <c r="K50" s="81">
        <v>0</v>
      </c>
      <c r="L50" s="63">
        <v>0</v>
      </c>
      <c r="M50" s="64"/>
      <c r="N50" s="64"/>
      <c r="O50" s="65"/>
    </row>
    <row r="51" spans="1:15" s="66" customFormat="1" ht="25.5" customHeight="1">
      <c r="A51" s="58" t="s">
        <v>27</v>
      </c>
      <c r="B51" s="58" t="s">
        <v>28</v>
      </c>
      <c r="C51" s="58" t="s">
        <v>84</v>
      </c>
      <c r="D51" s="59" t="s">
        <v>130</v>
      </c>
      <c r="E51" s="60" t="s">
        <v>131</v>
      </c>
      <c r="F51" s="59" t="s">
        <v>32</v>
      </c>
      <c r="G51" s="61">
        <v>17.882</v>
      </c>
      <c r="H51" s="62">
        <v>0</v>
      </c>
      <c r="I51" s="62"/>
      <c r="J51" s="78">
        <f t="shared" si="4"/>
        <v>0</v>
      </c>
      <c r="K51" s="81">
        <v>2.4574000000000003</v>
      </c>
      <c r="L51" s="63">
        <v>0</v>
      </c>
      <c r="M51" s="64"/>
      <c r="N51" s="64"/>
      <c r="O51" s="65"/>
    </row>
    <row r="52" spans="1:15" s="66" customFormat="1" ht="25.5" customHeight="1">
      <c r="A52" s="58" t="s">
        <v>27</v>
      </c>
      <c r="B52" s="58" t="s">
        <v>28</v>
      </c>
      <c r="C52" s="58" t="s">
        <v>84</v>
      </c>
      <c r="D52" s="59" t="s">
        <v>132</v>
      </c>
      <c r="E52" s="60" t="s">
        <v>133</v>
      </c>
      <c r="F52" s="59" t="s">
        <v>54</v>
      </c>
      <c r="G52" s="61">
        <v>89.371</v>
      </c>
      <c r="H52" s="62">
        <v>0</v>
      </c>
      <c r="I52" s="62"/>
      <c r="J52" s="78">
        <f t="shared" si="4"/>
        <v>0</v>
      </c>
      <c r="K52" s="81">
        <v>0.0058909</v>
      </c>
      <c r="L52" s="63">
        <v>0</v>
      </c>
      <c r="M52" s="64"/>
      <c r="N52" s="64"/>
      <c r="O52" s="65"/>
    </row>
    <row r="53" spans="1:15" s="66" customFormat="1" ht="25.5" customHeight="1">
      <c r="A53" s="58" t="s">
        <v>27</v>
      </c>
      <c r="B53" s="58" t="s">
        <v>28</v>
      </c>
      <c r="C53" s="58" t="s">
        <v>84</v>
      </c>
      <c r="D53" s="59" t="s">
        <v>134</v>
      </c>
      <c r="E53" s="60" t="s">
        <v>135</v>
      </c>
      <c r="F53" s="59" t="s">
        <v>54</v>
      </c>
      <c r="G53" s="61">
        <v>89.371</v>
      </c>
      <c r="H53" s="62">
        <v>0</v>
      </c>
      <c r="I53" s="62"/>
      <c r="J53" s="78">
        <f t="shared" si="4"/>
        <v>0</v>
      </c>
      <c r="K53" s="81">
        <v>0</v>
      </c>
      <c r="L53" s="63">
        <v>0</v>
      </c>
      <c r="M53" s="64"/>
      <c r="N53" s="64"/>
      <c r="O53" s="65"/>
    </row>
    <row r="54" spans="1:15" s="66" customFormat="1" ht="25.5" customHeight="1">
      <c r="A54" s="58" t="s">
        <v>27</v>
      </c>
      <c r="B54" s="58" t="s">
        <v>28</v>
      </c>
      <c r="C54" s="58" t="s">
        <v>84</v>
      </c>
      <c r="D54" s="59" t="s">
        <v>136</v>
      </c>
      <c r="E54" s="60" t="s">
        <v>137</v>
      </c>
      <c r="F54" s="59" t="s">
        <v>41</v>
      </c>
      <c r="G54" s="61">
        <v>2.152</v>
      </c>
      <c r="H54" s="62">
        <v>0</v>
      </c>
      <c r="I54" s="62"/>
      <c r="J54" s="78">
        <f t="shared" si="4"/>
        <v>0</v>
      </c>
      <c r="K54" s="81">
        <v>1.01762</v>
      </c>
      <c r="L54" s="63">
        <v>0</v>
      </c>
      <c r="M54" s="64"/>
      <c r="N54" s="64"/>
      <c r="O54" s="65"/>
    </row>
    <row r="55" spans="1:15" s="31" customFormat="1" ht="12.75" customHeight="1">
      <c r="A55" s="41" t="s">
        <v>27</v>
      </c>
      <c r="B55" s="41" t="s">
        <v>28</v>
      </c>
      <c r="C55" s="41" t="s">
        <v>138</v>
      </c>
      <c r="D55" s="42" t="s">
        <v>139</v>
      </c>
      <c r="E55" s="42" t="s">
        <v>140</v>
      </c>
      <c r="F55" s="42" t="s">
        <v>141</v>
      </c>
      <c r="G55" s="43">
        <v>0.89</v>
      </c>
      <c r="H55" s="44">
        <v>0</v>
      </c>
      <c r="I55" s="44"/>
      <c r="J55" s="45">
        <f t="shared" si="4"/>
        <v>0</v>
      </c>
      <c r="K55" s="30">
        <v>0</v>
      </c>
      <c r="L55" s="23">
        <v>0</v>
      </c>
      <c r="M55" s="46"/>
      <c r="N55" s="46"/>
      <c r="O55" s="47"/>
    </row>
    <row r="56" spans="1:15" s="31" customFormat="1" ht="12.75" customHeight="1">
      <c r="A56" s="41" t="s">
        <v>27</v>
      </c>
      <c r="B56" s="41" t="s">
        <v>28</v>
      </c>
      <c r="C56" s="41" t="s">
        <v>84</v>
      </c>
      <c r="D56" s="42" t="s">
        <v>142</v>
      </c>
      <c r="E56" s="42" t="s">
        <v>143</v>
      </c>
      <c r="F56" s="42" t="s">
        <v>54</v>
      </c>
      <c r="G56" s="43">
        <v>305.312</v>
      </c>
      <c r="H56" s="44">
        <v>0</v>
      </c>
      <c r="I56" s="44"/>
      <c r="J56" s="45">
        <f t="shared" si="4"/>
        <v>0</v>
      </c>
      <c r="K56" s="30">
        <v>0.34026409999999996</v>
      </c>
      <c r="L56" s="23">
        <v>0</v>
      </c>
      <c r="M56" s="46"/>
      <c r="N56" s="46"/>
      <c r="O56" s="47"/>
    </row>
    <row r="57" spans="1:15" s="66" customFormat="1" ht="25.5" customHeight="1">
      <c r="A57" s="58" t="s">
        <v>27</v>
      </c>
      <c r="B57" s="58" t="s">
        <v>28</v>
      </c>
      <c r="C57" s="58" t="s">
        <v>84</v>
      </c>
      <c r="D57" s="59" t="s">
        <v>144</v>
      </c>
      <c r="E57" s="60" t="s">
        <v>145</v>
      </c>
      <c r="F57" s="59" t="s">
        <v>54</v>
      </c>
      <c r="G57" s="61">
        <v>305.312</v>
      </c>
      <c r="H57" s="62">
        <v>0</v>
      </c>
      <c r="I57" s="62"/>
      <c r="J57" s="78">
        <f t="shared" si="4"/>
        <v>0</v>
      </c>
      <c r="K57" s="81">
        <v>0.0015854999999999999</v>
      </c>
      <c r="L57" s="63">
        <v>0</v>
      </c>
      <c r="M57" s="64"/>
      <c r="N57" s="64"/>
      <c r="O57" s="65"/>
    </row>
    <row r="58" spans="1:15" s="66" customFormat="1" ht="25.5" customHeight="1">
      <c r="A58" s="58" t="s">
        <v>27</v>
      </c>
      <c r="B58" s="58" t="s">
        <v>28</v>
      </c>
      <c r="C58" s="58" t="s">
        <v>84</v>
      </c>
      <c r="D58" s="59" t="s">
        <v>146</v>
      </c>
      <c r="E58" s="60" t="s">
        <v>147</v>
      </c>
      <c r="F58" s="59" t="s">
        <v>54</v>
      </c>
      <c r="G58" s="61">
        <v>305.312</v>
      </c>
      <c r="H58" s="62">
        <v>0</v>
      </c>
      <c r="I58" s="62"/>
      <c r="J58" s="78">
        <f t="shared" si="4"/>
        <v>0</v>
      </c>
      <c r="K58" s="81">
        <v>0</v>
      </c>
      <c r="L58" s="63">
        <v>0</v>
      </c>
      <c r="M58" s="64"/>
      <c r="N58" s="64"/>
      <c r="O58" s="65"/>
    </row>
    <row r="59" spans="1:15" s="66" customFormat="1" ht="25.5" customHeight="1">
      <c r="A59" s="58" t="s">
        <v>27</v>
      </c>
      <c r="B59" s="58" t="s">
        <v>28</v>
      </c>
      <c r="C59" s="58" t="s">
        <v>84</v>
      </c>
      <c r="D59" s="59" t="s">
        <v>148</v>
      </c>
      <c r="E59" s="60" t="s">
        <v>149</v>
      </c>
      <c r="F59" s="59" t="s">
        <v>54</v>
      </c>
      <c r="G59" s="61">
        <v>305.312</v>
      </c>
      <c r="H59" s="62">
        <v>0</v>
      </c>
      <c r="I59" s="62"/>
      <c r="J59" s="78">
        <f t="shared" si="4"/>
        <v>0</v>
      </c>
      <c r="K59" s="81">
        <v>0.002274</v>
      </c>
      <c r="L59" s="63">
        <v>0</v>
      </c>
      <c r="M59" s="64"/>
      <c r="N59" s="64"/>
      <c r="O59" s="65"/>
    </row>
    <row r="60" spans="1:15" s="66" customFormat="1" ht="25.5" customHeight="1">
      <c r="A60" s="58" t="s">
        <v>27</v>
      </c>
      <c r="B60" s="58" t="s">
        <v>28</v>
      </c>
      <c r="C60" s="58" t="s">
        <v>84</v>
      </c>
      <c r="D60" s="59" t="s">
        <v>150</v>
      </c>
      <c r="E60" s="60" t="s">
        <v>151</v>
      </c>
      <c r="F60" s="59" t="s">
        <v>54</v>
      </c>
      <c r="G60" s="61">
        <v>305.312</v>
      </c>
      <c r="H60" s="62">
        <v>0</v>
      </c>
      <c r="I60" s="62"/>
      <c r="J60" s="78">
        <f t="shared" si="4"/>
        <v>0</v>
      </c>
      <c r="K60" s="81">
        <v>0</v>
      </c>
      <c r="L60" s="63">
        <v>0</v>
      </c>
      <c r="M60" s="64"/>
      <c r="N60" s="64"/>
      <c r="O60" s="65"/>
    </row>
    <row r="61" spans="1:15" s="66" customFormat="1" ht="25.5" customHeight="1">
      <c r="A61" s="67" t="s">
        <v>27</v>
      </c>
      <c r="B61" s="67" t="s">
        <v>28</v>
      </c>
      <c r="C61" s="67" t="s">
        <v>84</v>
      </c>
      <c r="D61" s="69" t="s">
        <v>152</v>
      </c>
      <c r="E61" s="71" t="s">
        <v>153</v>
      </c>
      <c r="F61" s="69" t="s">
        <v>54</v>
      </c>
      <c r="G61" s="73">
        <v>106.95</v>
      </c>
      <c r="H61" s="74">
        <v>0</v>
      </c>
      <c r="I61" s="74"/>
      <c r="J61" s="80">
        <f t="shared" si="4"/>
        <v>0</v>
      </c>
      <c r="K61" s="83">
        <v>0.015018</v>
      </c>
      <c r="L61" s="75">
        <v>0</v>
      </c>
      <c r="M61" s="76"/>
      <c r="N61" s="76"/>
      <c r="O61" s="77"/>
    </row>
    <row r="62" spans="1:15" s="66" customFormat="1" ht="12.75">
      <c r="A62" s="14" t="s">
        <v>23</v>
      </c>
      <c r="B62" s="14" t="s">
        <v>24</v>
      </c>
      <c r="C62" s="68"/>
      <c r="D62" s="16" t="s">
        <v>154</v>
      </c>
      <c r="E62" s="50" t="s">
        <v>155</v>
      </c>
      <c r="F62" s="72"/>
      <c r="G62" s="18">
        <v>0</v>
      </c>
      <c r="H62" s="20"/>
      <c r="I62" s="20"/>
      <c r="J62" s="53">
        <f>SUBTOTAL(9,J63:J67)</f>
        <v>0</v>
      </c>
      <c r="K62" s="30">
        <v>0</v>
      </c>
      <c r="L62" s="23">
        <v>0</v>
      </c>
      <c r="M62" s="56"/>
      <c r="N62" s="56"/>
      <c r="O62" s="70"/>
    </row>
    <row r="63" spans="1:15" s="66" customFormat="1" ht="25.5" customHeight="1">
      <c r="A63" s="58" t="s">
        <v>27</v>
      </c>
      <c r="B63" s="58" t="s">
        <v>28</v>
      </c>
      <c r="C63" s="58" t="s">
        <v>156</v>
      </c>
      <c r="D63" s="59" t="s">
        <v>157</v>
      </c>
      <c r="E63" s="60" t="s">
        <v>158</v>
      </c>
      <c r="F63" s="59" t="s">
        <v>54</v>
      </c>
      <c r="G63" s="61">
        <v>44.71</v>
      </c>
      <c r="H63" s="62">
        <v>0</v>
      </c>
      <c r="I63" s="62"/>
      <c r="J63" s="78">
        <f>ROUND(G63*(H63+I63),0)</f>
        <v>0</v>
      </c>
      <c r="K63" s="81">
        <v>0.202404</v>
      </c>
      <c r="L63" s="63">
        <v>0</v>
      </c>
      <c r="M63" s="64"/>
      <c r="N63" s="64"/>
      <c r="O63" s="65"/>
    </row>
    <row r="64" spans="1:15" s="66" customFormat="1" ht="25.5" customHeight="1">
      <c r="A64" s="58" t="s">
        <v>27</v>
      </c>
      <c r="B64" s="58" t="s">
        <v>28</v>
      </c>
      <c r="C64" s="58" t="s">
        <v>156</v>
      </c>
      <c r="D64" s="59" t="s">
        <v>159</v>
      </c>
      <c r="E64" s="60" t="s">
        <v>160</v>
      </c>
      <c r="F64" s="59" t="s">
        <v>54</v>
      </c>
      <c r="G64" s="61">
        <v>44.71</v>
      </c>
      <c r="H64" s="62">
        <v>0</v>
      </c>
      <c r="I64" s="62"/>
      <c r="J64" s="78">
        <f>ROUND(G64*(H64+I64),0)</f>
        <v>0</v>
      </c>
      <c r="K64" s="81">
        <v>0.48574039999999996</v>
      </c>
      <c r="L64" s="63">
        <v>0</v>
      </c>
      <c r="M64" s="64"/>
      <c r="N64" s="64"/>
      <c r="O64" s="65"/>
    </row>
    <row r="65" spans="1:15" s="66" customFormat="1" ht="25.5" customHeight="1">
      <c r="A65" s="58" t="s">
        <v>27</v>
      </c>
      <c r="B65" s="58" t="s">
        <v>28</v>
      </c>
      <c r="C65" s="58" t="s">
        <v>156</v>
      </c>
      <c r="D65" s="59" t="s">
        <v>161</v>
      </c>
      <c r="E65" s="60" t="s">
        <v>162</v>
      </c>
      <c r="F65" s="59" t="s">
        <v>54</v>
      </c>
      <c r="G65" s="61">
        <v>44.71</v>
      </c>
      <c r="H65" s="62">
        <v>0</v>
      </c>
      <c r="I65" s="62"/>
      <c r="J65" s="78">
        <f>ROUND(G65*(H65+I65),0)</f>
        <v>0</v>
      </c>
      <c r="K65" s="81">
        <v>0.18907</v>
      </c>
      <c r="L65" s="63">
        <v>0</v>
      </c>
      <c r="M65" s="64"/>
      <c r="N65" s="64"/>
      <c r="O65" s="65"/>
    </row>
    <row r="66" spans="1:15" s="66" customFormat="1" ht="25.5" customHeight="1">
      <c r="A66" s="58" t="s">
        <v>27</v>
      </c>
      <c r="B66" s="58" t="s">
        <v>28</v>
      </c>
      <c r="C66" s="58" t="s">
        <v>156</v>
      </c>
      <c r="D66" s="59" t="s">
        <v>163</v>
      </c>
      <c r="E66" s="60" t="s">
        <v>164</v>
      </c>
      <c r="F66" s="59" t="s">
        <v>54</v>
      </c>
      <c r="G66" s="61">
        <v>44.71</v>
      </c>
      <c r="H66" s="62">
        <v>0</v>
      </c>
      <c r="I66" s="62"/>
      <c r="J66" s="78">
        <f>ROUND(G66*(H66+I66),0)</f>
        <v>0</v>
      </c>
      <c r="K66" s="81">
        <v>0.071</v>
      </c>
      <c r="L66" s="63">
        <v>0</v>
      </c>
      <c r="M66" s="64"/>
      <c r="N66" s="64"/>
      <c r="O66" s="65"/>
    </row>
    <row r="67" spans="1:15" s="31" customFormat="1" ht="12.75" customHeight="1">
      <c r="A67" s="48" t="s">
        <v>102</v>
      </c>
      <c r="B67" s="48" t="s">
        <v>28</v>
      </c>
      <c r="C67" s="48" t="s">
        <v>103</v>
      </c>
      <c r="D67" s="49" t="s">
        <v>165</v>
      </c>
      <c r="E67" s="49" t="s">
        <v>166</v>
      </c>
      <c r="F67" s="49" t="s">
        <v>54</v>
      </c>
      <c r="G67" s="51">
        <v>49.185</v>
      </c>
      <c r="H67" s="52">
        <v>0</v>
      </c>
      <c r="I67" s="52"/>
      <c r="J67" s="79">
        <f>ROUND(G67*(H67+I67),0)</f>
        <v>0</v>
      </c>
      <c r="K67" s="82">
        <v>0.23</v>
      </c>
      <c r="L67" s="54">
        <v>0</v>
      </c>
      <c r="M67" s="55"/>
      <c r="N67" s="55"/>
      <c r="O67" s="57"/>
    </row>
    <row r="68" spans="1:15" s="31" customFormat="1" ht="12.75">
      <c r="A68" s="14" t="s">
        <v>23</v>
      </c>
      <c r="B68" s="14" t="s">
        <v>24</v>
      </c>
      <c r="C68" s="14"/>
      <c r="D68" s="16" t="s">
        <v>167</v>
      </c>
      <c r="E68" s="50" t="s">
        <v>168</v>
      </c>
      <c r="F68" s="16"/>
      <c r="G68" s="18">
        <v>0</v>
      </c>
      <c r="H68" s="20"/>
      <c r="I68" s="20"/>
      <c r="J68" s="53">
        <f>SUBTOTAL(9,J69:J76)</f>
        <v>0</v>
      </c>
      <c r="K68" s="30">
        <v>0</v>
      </c>
      <c r="L68" s="23">
        <v>0</v>
      </c>
      <c r="M68" s="56"/>
      <c r="N68" s="56"/>
      <c r="O68" s="15"/>
    </row>
    <row r="69" spans="1:15" s="66" customFormat="1" ht="25.5" customHeight="1">
      <c r="A69" s="58" t="s">
        <v>27</v>
      </c>
      <c r="B69" s="58" t="s">
        <v>28</v>
      </c>
      <c r="C69" s="58" t="s">
        <v>84</v>
      </c>
      <c r="D69" s="59" t="s">
        <v>169</v>
      </c>
      <c r="E69" s="60" t="s">
        <v>170</v>
      </c>
      <c r="F69" s="59" t="s">
        <v>32</v>
      </c>
      <c r="G69" s="61">
        <v>36.638</v>
      </c>
      <c r="H69" s="62">
        <v>0</v>
      </c>
      <c r="I69" s="62"/>
      <c r="J69" s="78">
        <f aca="true" t="shared" si="5" ref="J69:J76">ROUND(G69*(H69+I69),0)</f>
        <v>0</v>
      </c>
      <c r="K69" s="81">
        <v>0</v>
      </c>
      <c r="L69" s="63">
        <v>0</v>
      </c>
      <c r="M69" s="64"/>
      <c r="N69" s="64"/>
      <c r="O69" s="65"/>
    </row>
    <row r="70" spans="1:15" s="66" customFormat="1" ht="25.5" customHeight="1">
      <c r="A70" s="58" t="s">
        <v>27</v>
      </c>
      <c r="B70" s="58" t="s">
        <v>28</v>
      </c>
      <c r="C70" s="58" t="s">
        <v>84</v>
      </c>
      <c r="D70" s="59" t="s">
        <v>169</v>
      </c>
      <c r="E70" s="60" t="s">
        <v>171</v>
      </c>
      <c r="F70" s="59" t="s">
        <v>32</v>
      </c>
      <c r="G70" s="61">
        <v>12.016</v>
      </c>
      <c r="H70" s="62">
        <v>0</v>
      </c>
      <c r="I70" s="62"/>
      <c r="J70" s="78">
        <f t="shared" si="5"/>
        <v>0</v>
      </c>
      <c r="K70" s="81">
        <v>2.424</v>
      </c>
      <c r="L70" s="63">
        <v>0</v>
      </c>
      <c r="M70" s="64"/>
      <c r="N70" s="64"/>
      <c r="O70" s="65"/>
    </row>
    <row r="71" spans="1:15" s="31" customFormat="1" ht="12.75" customHeight="1">
      <c r="A71" s="41" t="s">
        <v>27</v>
      </c>
      <c r="B71" s="41" t="s">
        <v>28</v>
      </c>
      <c r="C71" s="41" t="s">
        <v>84</v>
      </c>
      <c r="D71" s="42" t="s">
        <v>172</v>
      </c>
      <c r="E71" s="42" t="s">
        <v>173</v>
      </c>
      <c r="F71" s="42" t="s">
        <v>41</v>
      </c>
      <c r="G71" s="43">
        <v>0.177</v>
      </c>
      <c r="H71" s="44">
        <v>0</v>
      </c>
      <c r="I71" s="44"/>
      <c r="J71" s="45">
        <f t="shared" si="5"/>
        <v>0</v>
      </c>
      <c r="K71" s="30">
        <v>1.0530344</v>
      </c>
      <c r="L71" s="23">
        <v>0</v>
      </c>
      <c r="M71" s="46"/>
      <c r="N71" s="46"/>
      <c r="O71" s="47"/>
    </row>
    <row r="72" spans="1:15" s="66" customFormat="1" ht="25.5" customHeight="1">
      <c r="A72" s="58" t="s">
        <v>27</v>
      </c>
      <c r="B72" s="58" t="s">
        <v>28</v>
      </c>
      <c r="C72" s="58" t="s">
        <v>84</v>
      </c>
      <c r="D72" s="59" t="s">
        <v>174</v>
      </c>
      <c r="E72" s="60" t="s">
        <v>175</v>
      </c>
      <c r="F72" s="59" t="s">
        <v>54</v>
      </c>
      <c r="G72" s="61">
        <v>769.323</v>
      </c>
      <c r="H72" s="62">
        <v>0</v>
      </c>
      <c r="I72" s="62"/>
      <c r="J72" s="78">
        <f t="shared" si="5"/>
        <v>0</v>
      </c>
      <c r="K72" s="81">
        <v>0.03497</v>
      </c>
      <c r="L72" s="63">
        <v>0</v>
      </c>
      <c r="M72" s="64"/>
      <c r="N72" s="64"/>
      <c r="O72" s="65"/>
    </row>
    <row r="73" spans="1:15" s="66" customFormat="1" ht="25.5" customHeight="1">
      <c r="A73" s="58" t="s">
        <v>27</v>
      </c>
      <c r="B73" s="58" t="s">
        <v>28</v>
      </c>
      <c r="C73" s="58" t="s">
        <v>84</v>
      </c>
      <c r="D73" s="59" t="s">
        <v>176</v>
      </c>
      <c r="E73" s="60" t="s">
        <v>177</v>
      </c>
      <c r="F73" s="59" t="s">
        <v>54</v>
      </c>
      <c r="G73" s="61">
        <v>407.809</v>
      </c>
      <c r="H73" s="62">
        <v>0</v>
      </c>
      <c r="I73" s="62"/>
      <c r="J73" s="78">
        <f t="shared" si="5"/>
        <v>0</v>
      </c>
      <c r="K73" s="81">
        <v>0.008421999999999999</v>
      </c>
      <c r="L73" s="63">
        <v>0</v>
      </c>
      <c r="M73" s="64"/>
      <c r="N73" s="64"/>
      <c r="O73" s="65"/>
    </row>
    <row r="74" spans="1:15" s="66" customFormat="1" ht="25.5" customHeight="1">
      <c r="A74" s="58" t="s">
        <v>27</v>
      </c>
      <c r="B74" s="58" t="s">
        <v>28</v>
      </c>
      <c r="C74" s="58" t="s">
        <v>84</v>
      </c>
      <c r="D74" s="59" t="s">
        <v>178</v>
      </c>
      <c r="E74" s="60" t="s">
        <v>179</v>
      </c>
      <c r="F74" s="59" t="s">
        <v>54</v>
      </c>
      <c r="G74" s="61">
        <v>480.507</v>
      </c>
      <c r="H74" s="62">
        <v>0</v>
      </c>
      <c r="I74" s="62"/>
      <c r="J74" s="78">
        <f t="shared" si="5"/>
        <v>0</v>
      </c>
      <c r="K74" s="81">
        <v>0.003734</v>
      </c>
      <c r="L74" s="63">
        <v>0</v>
      </c>
      <c r="M74" s="64"/>
      <c r="N74" s="64"/>
      <c r="O74" s="65"/>
    </row>
    <row r="75" spans="1:15" s="31" customFormat="1" ht="12.75" customHeight="1">
      <c r="A75" s="41" t="s">
        <v>27</v>
      </c>
      <c r="B75" s="41" t="s">
        <v>28</v>
      </c>
      <c r="C75" s="41" t="s">
        <v>84</v>
      </c>
      <c r="D75" s="42" t="s">
        <v>46</v>
      </c>
      <c r="E75" s="42" t="s">
        <v>180</v>
      </c>
      <c r="F75" s="42" t="s">
        <v>54</v>
      </c>
      <c r="G75" s="43">
        <v>23.659</v>
      </c>
      <c r="H75" s="44">
        <v>0</v>
      </c>
      <c r="I75" s="44"/>
      <c r="J75" s="45">
        <f t="shared" si="5"/>
        <v>0</v>
      </c>
      <c r="K75" s="30">
        <v>0</v>
      </c>
      <c r="L75" s="23">
        <v>0</v>
      </c>
      <c r="M75" s="46"/>
      <c r="N75" s="46"/>
      <c r="O75" s="47"/>
    </row>
    <row r="76" spans="1:15" s="66" customFormat="1" ht="25.5" customHeight="1">
      <c r="A76" s="67" t="s">
        <v>27</v>
      </c>
      <c r="B76" s="67" t="s">
        <v>28</v>
      </c>
      <c r="C76" s="67" t="s">
        <v>84</v>
      </c>
      <c r="D76" s="69" t="s">
        <v>181</v>
      </c>
      <c r="E76" s="71" t="s">
        <v>182</v>
      </c>
      <c r="F76" s="69" t="s">
        <v>54</v>
      </c>
      <c r="G76" s="73">
        <v>156.473</v>
      </c>
      <c r="H76" s="74">
        <v>0</v>
      </c>
      <c r="I76" s="74"/>
      <c r="J76" s="80">
        <f t="shared" si="5"/>
        <v>0</v>
      </c>
      <c r="K76" s="83">
        <v>0.0109646</v>
      </c>
      <c r="L76" s="75">
        <v>0</v>
      </c>
      <c r="M76" s="76"/>
      <c r="N76" s="76"/>
      <c r="O76" s="77"/>
    </row>
    <row r="77" spans="1:15" s="66" customFormat="1" ht="12.75">
      <c r="A77" s="14" t="s">
        <v>23</v>
      </c>
      <c r="B77" s="14" t="s">
        <v>24</v>
      </c>
      <c r="C77" s="68"/>
      <c r="D77" s="16" t="s">
        <v>183</v>
      </c>
      <c r="E77" s="50" t="s">
        <v>184</v>
      </c>
      <c r="F77" s="72"/>
      <c r="G77" s="18">
        <v>0</v>
      </c>
      <c r="H77" s="20"/>
      <c r="I77" s="20"/>
      <c r="J77" s="53">
        <f>SUBTOTAL(9,J78:J84)</f>
        <v>0</v>
      </c>
      <c r="K77" s="30">
        <v>0</v>
      </c>
      <c r="L77" s="23">
        <v>0</v>
      </c>
      <c r="M77" s="56"/>
      <c r="N77" s="56"/>
      <c r="O77" s="70"/>
    </row>
    <row r="78" spans="1:15" s="66" customFormat="1" ht="25.5" customHeight="1">
      <c r="A78" s="58" t="s">
        <v>27</v>
      </c>
      <c r="B78" s="58" t="s">
        <v>28</v>
      </c>
      <c r="C78" s="58" t="s">
        <v>156</v>
      </c>
      <c r="D78" s="59" t="s">
        <v>185</v>
      </c>
      <c r="E78" s="60" t="s">
        <v>186</v>
      </c>
      <c r="F78" s="59" t="s">
        <v>35</v>
      </c>
      <c r="G78" s="61">
        <v>12.34</v>
      </c>
      <c r="H78" s="62">
        <v>0</v>
      </c>
      <c r="I78" s="62"/>
      <c r="J78" s="78">
        <f aca="true" t="shared" si="6" ref="J78:J84">ROUND(G78*(H78+I78),0)</f>
        <v>0</v>
      </c>
      <c r="K78" s="81">
        <v>0.1472598</v>
      </c>
      <c r="L78" s="63">
        <v>0</v>
      </c>
      <c r="M78" s="64"/>
      <c r="N78" s="64"/>
      <c r="O78" s="65"/>
    </row>
    <row r="79" spans="1:15" s="31" customFormat="1" ht="12.75" customHeight="1">
      <c r="A79" s="41" t="s">
        <v>102</v>
      </c>
      <c r="B79" s="41" t="s">
        <v>28</v>
      </c>
      <c r="C79" s="41" t="s">
        <v>103</v>
      </c>
      <c r="D79" s="42" t="s">
        <v>187</v>
      </c>
      <c r="E79" s="42" t="s">
        <v>188</v>
      </c>
      <c r="F79" s="42" t="s">
        <v>35</v>
      </c>
      <c r="G79" s="43">
        <v>12.463</v>
      </c>
      <c r="H79" s="44">
        <v>0</v>
      </c>
      <c r="I79" s="44"/>
      <c r="J79" s="45">
        <f t="shared" si="6"/>
        <v>0</v>
      </c>
      <c r="K79" s="30">
        <v>0.125</v>
      </c>
      <c r="L79" s="23">
        <v>0</v>
      </c>
      <c r="M79" s="46"/>
      <c r="N79" s="46"/>
      <c r="O79" s="47"/>
    </row>
    <row r="80" spans="1:15" s="66" customFormat="1" ht="25.5" customHeight="1">
      <c r="A80" s="58" t="s">
        <v>27</v>
      </c>
      <c r="B80" s="58" t="s">
        <v>28</v>
      </c>
      <c r="C80" s="58" t="s">
        <v>189</v>
      </c>
      <c r="D80" s="59" t="s">
        <v>190</v>
      </c>
      <c r="E80" s="60" t="s">
        <v>191</v>
      </c>
      <c r="F80" s="59" t="s">
        <v>54</v>
      </c>
      <c r="G80" s="61">
        <v>1099.976</v>
      </c>
      <c r="H80" s="62">
        <v>0</v>
      </c>
      <c r="I80" s="62"/>
      <c r="J80" s="78">
        <f t="shared" si="6"/>
        <v>0</v>
      </c>
      <c r="K80" s="81">
        <v>0.0300005</v>
      </c>
      <c r="L80" s="63">
        <v>0</v>
      </c>
      <c r="M80" s="64"/>
      <c r="N80" s="64"/>
      <c r="O80" s="65"/>
    </row>
    <row r="81" spans="1:15" s="66" customFormat="1" ht="25.5" customHeight="1">
      <c r="A81" s="58" t="s">
        <v>27</v>
      </c>
      <c r="B81" s="58" t="s">
        <v>28</v>
      </c>
      <c r="C81" s="58" t="s">
        <v>189</v>
      </c>
      <c r="D81" s="59" t="s">
        <v>192</v>
      </c>
      <c r="E81" s="60" t="s">
        <v>193</v>
      </c>
      <c r="F81" s="59" t="s">
        <v>54</v>
      </c>
      <c r="G81" s="61">
        <v>3300.12</v>
      </c>
      <c r="H81" s="62">
        <v>0</v>
      </c>
      <c r="I81" s="62"/>
      <c r="J81" s="78">
        <f t="shared" si="6"/>
        <v>0</v>
      </c>
      <c r="K81" s="81">
        <v>0.0006058999999999999</v>
      </c>
      <c r="L81" s="63">
        <v>0</v>
      </c>
      <c r="M81" s="64"/>
      <c r="N81" s="64"/>
      <c r="O81" s="65"/>
    </row>
    <row r="82" spans="1:15" s="66" customFormat="1" ht="25.5" customHeight="1">
      <c r="A82" s="58" t="s">
        <v>27</v>
      </c>
      <c r="B82" s="58" t="s">
        <v>28</v>
      </c>
      <c r="C82" s="58" t="s">
        <v>189</v>
      </c>
      <c r="D82" s="59" t="s">
        <v>194</v>
      </c>
      <c r="E82" s="60" t="s">
        <v>195</v>
      </c>
      <c r="F82" s="59" t="s">
        <v>54</v>
      </c>
      <c r="G82" s="61">
        <v>1099.976</v>
      </c>
      <c r="H82" s="62">
        <v>0</v>
      </c>
      <c r="I82" s="62"/>
      <c r="J82" s="78">
        <f t="shared" si="6"/>
        <v>0</v>
      </c>
      <c r="K82" s="81">
        <v>0.03</v>
      </c>
      <c r="L82" s="63">
        <v>0</v>
      </c>
      <c r="M82" s="64"/>
      <c r="N82" s="64"/>
      <c r="O82" s="65"/>
    </row>
    <row r="83" spans="1:15" s="66" customFormat="1" ht="25.5" customHeight="1">
      <c r="A83" s="58" t="s">
        <v>27</v>
      </c>
      <c r="B83" s="58" t="s">
        <v>28</v>
      </c>
      <c r="C83" s="58" t="s">
        <v>84</v>
      </c>
      <c r="D83" s="59" t="s">
        <v>196</v>
      </c>
      <c r="E83" s="60" t="s">
        <v>197</v>
      </c>
      <c r="F83" s="59" t="s">
        <v>54</v>
      </c>
      <c r="G83" s="61">
        <v>254.006</v>
      </c>
      <c r="H83" s="62">
        <v>0</v>
      </c>
      <c r="I83" s="62"/>
      <c r="J83" s="78">
        <f t="shared" si="6"/>
        <v>0</v>
      </c>
      <c r="K83" s="81">
        <v>4.9E-05</v>
      </c>
      <c r="L83" s="63">
        <v>0</v>
      </c>
      <c r="M83" s="64"/>
      <c r="N83" s="64"/>
      <c r="O83" s="65"/>
    </row>
    <row r="84" spans="1:15" s="66" customFormat="1" ht="25.5" customHeight="1">
      <c r="A84" s="67" t="s">
        <v>27</v>
      </c>
      <c r="B84" s="67" t="s">
        <v>28</v>
      </c>
      <c r="C84" s="67" t="s">
        <v>84</v>
      </c>
      <c r="D84" s="69" t="s">
        <v>198</v>
      </c>
      <c r="E84" s="71" t="s">
        <v>199</v>
      </c>
      <c r="F84" s="69" t="s">
        <v>41</v>
      </c>
      <c r="G84" s="73">
        <v>595.259</v>
      </c>
      <c r="H84" s="74">
        <v>0</v>
      </c>
      <c r="I84" s="74"/>
      <c r="J84" s="80">
        <f t="shared" si="6"/>
        <v>0</v>
      </c>
      <c r="K84" s="83">
        <v>0</v>
      </c>
      <c r="L84" s="75">
        <v>0</v>
      </c>
      <c r="M84" s="76"/>
      <c r="N84" s="76"/>
      <c r="O84" s="77"/>
    </row>
    <row r="85" spans="1:15" s="66" customFormat="1" ht="12.75">
      <c r="A85" s="14" t="s">
        <v>23</v>
      </c>
      <c r="B85" s="14" t="s">
        <v>24</v>
      </c>
      <c r="C85" s="68"/>
      <c r="D85" s="16" t="s">
        <v>200</v>
      </c>
      <c r="E85" s="50" t="s">
        <v>201</v>
      </c>
      <c r="F85" s="72"/>
      <c r="G85" s="18">
        <v>0</v>
      </c>
      <c r="H85" s="20"/>
      <c r="I85" s="20"/>
      <c r="J85" s="53">
        <f>SUBTOTAL(9,J86:J92)</f>
        <v>0</v>
      </c>
      <c r="K85" s="30">
        <v>0</v>
      </c>
      <c r="L85" s="23">
        <v>0</v>
      </c>
      <c r="M85" s="56"/>
      <c r="N85" s="56"/>
      <c r="O85" s="70"/>
    </row>
    <row r="86" spans="1:15" s="66" customFormat="1" ht="25.5" customHeight="1">
      <c r="A86" s="58" t="s">
        <v>27</v>
      </c>
      <c r="B86" s="58" t="s">
        <v>50</v>
      </c>
      <c r="C86" s="58" t="s">
        <v>202</v>
      </c>
      <c r="D86" s="59" t="s">
        <v>203</v>
      </c>
      <c r="E86" s="60" t="s">
        <v>204</v>
      </c>
      <c r="F86" s="59" t="s">
        <v>54</v>
      </c>
      <c r="G86" s="61">
        <v>181.972</v>
      </c>
      <c r="H86" s="62">
        <v>0</v>
      </c>
      <c r="I86" s="62"/>
      <c r="J86" s="78">
        <f aca="true" t="shared" si="7" ref="J86:J92">ROUND(G86*(H86+I86),0)</f>
        <v>0</v>
      </c>
      <c r="K86" s="81">
        <v>0</v>
      </c>
      <c r="L86" s="63">
        <v>0</v>
      </c>
      <c r="M86" s="64"/>
      <c r="N86" s="64"/>
      <c r="O86" s="65"/>
    </row>
    <row r="87" spans="1:15" s="31" customFormat="1" ht="12.75" customHeight="1">
      <c r="A87" s="41" t="s">
        <v>102</v>
      </c>
      <c r="B87" s="41" t="s">
        <v>50</v>
      </c>
      <c r="C87" s="41" t="s">
        <v>103</v>
      </c>
      <c r="D87" s="42" t="s">
        <v>205</v>
      </c>
      <c r="E87" s="42" t="s">
        <v>206</v>
      </c>
      <c r="F87" s="42" t="s">
        <v>41</v>
      </c>
      <c r="G87" s="43">
        <v>0.036</v>
      </c>
      <c r="H87" s="44">
        <v>0</v>
      </c>
      <c r="I87" s="44"/>
      <c r="J87" s="45">
        <f t="shared" si="7"/>
        <v>0</v>
      </c>
      <c r="K87" s="30">
        <v>1</v>
      </c>
      <c r="L87" s="23">
        <v>0</v>
      </c>
      <c r="M87" s="46"/>
      <c r="N87" s="46"/>
      <c r="O87" s="47"/>
    </row>
    <row r="88" spans="1:15" s="66" customFormat="1" ht="25.5" customHeight="1">
      <c r="A88" s="58" t="s">
        <v>27</v>
      </c>
      <c r="B88" s="58" t="s">
        <v>50</v>
      </c>
      <c r="C88" s="58" t="s">
        <v>202</v>
      </c>
      <c r="D88" s="59" t="s">
        <v>207</v>
      </c>
      <c r="E88" s="60" t="s">
        <v>208</v>
      </c>
      <c r="F88" s="59" t="s">
        <v>54</v>
      </c>
      <c r="G88" s="61">
        <v>181.972</v>
      </c>
      <c r="H88" s="62">
        <v>0</v>
      </c>
      <c r="I88" s="62"/>
      <c r="J88" s="78">
        <f t="shared" si="7"/>
        <v>0</v>
      </c>
      <c r="K88" s="81">
        <v>0.00041</v>
      </c>
      <c r="L88" s="63">
        <v>0</v>
      </c>
      <c r="M88" s="64"/>
      <c r="N88" s="64"/>
      <c r="O88" s="65"/>
    </row>
    <row r="89" spans="1:15" s="31" customFormat="1" ht="12.75" customHeight="1">
      <c r="A89" s="41" t="s">
        <v>102</v>
      </c>
      <c r="B89" s="41" t="s">
        <v>50</v>
      </c>
      <c r="C89" s="41" t="s">
        <v>103</v>
      </c>
      <c r="D89" s="42" t="s">
        <v>209</v>
      </c>
      <c r="E89" s="42" t="s">
        <v>210</v>
      </c>
      <c r="F89" s="42" t="s">
        <v>54</v>
      </c>
      <c r="G89" s="43">
        <v>200.253</v>
      </c>
      <c r="H89" s="44">
        <v>0</v>
      </c>
      <c r="I89" s="44"/>
      <c r="J89" s="45">
        <f t="shared" si="7"/>
        <v>0</v>
      </c>
      <c r="K89" s="30">
        <v>0.0048</v>
      </c>
      <c r="L89" s="23">
        <v>0</v>
      </c>
      <c r="M89" s="46"/>
      <c r="N89" s="46"/>
      <c r="O89" s="47"/>
    </row>
    <row r="90" spans="1:15" s="31" customFormat="1" ht="12.75" customHeight="1">
      <c r="A90" s="41" t="s">
        <v>102</v>
      </c>
      <c r="B90" s="41" t="s">
        <v>50</v>
      </c>
      <c r="C90" s="41" t="s">
        <v>103</v>
      </c>
      <c r="D90" s="42" t="s">
        <v>211</v>
      </c>
      <c r="E90" s="42" t="s">
        <v>212</v>
      </c>
      <c r="F90" s="42" t="s">
        <v>54</v>
      </c>
      <c r="G90" s="43">
        <v>200.253</v>
      </c>
      <c r="H90" s="44">
        <v>0</v>
      </c>
      <c r="I90" s="44"/>
      <c r="J90" s="45">
        <f t="shared" si="7"/>
        <v>0</v>
      </c>
      <c r="K90" s="30">
        <v>0.0048</v>
      </c>
      <c r="L90" s="23">
        <v>0</v>
      </c>
      <c r="M90" s="46"/>
      <c r="N90" s="46"/>
      <c r="O90" s="47"/>
    </row>
    <row r="91" spans="1:15" s="66" customFormat="1" ht="25.5" customHeight="1">
      <c r="A91" s="58" t="s">
        <v>27</v>
      </c>
      <c r="B91" s="58" t="s">
        <v>50</v>
      </c>
      <c r="C91" s="58" t="s">
        <v>202</v>
      </c>
      <c r="D91" s="59" t="s">
        <v>213</v>
      </c>
      <c r="E91" s="60" t="s">
        <v>214</v>
      </c>
      <c r="F91" s="59" t="s">
        <v>54</v>
      </c>
      <c r="G91" s="61">
        <v>259.684</v>
      </c>
      <c r="H91" s="62">
        <v>0</v>
      </c>
      <c r="I91" s="62"/>
      <c r="J91" s="78">
        <f t="shared" si="7"/>
        <v>0</v>
      </c>
      <c r="K91" s="81">
        <v>0.0008625</v>
      </c>
      <c r="L91" s="63">
        <v>0</v>
      </c>
      <c r="M91" s="64"/>
      <c r="N91" s="64"/>
      <c r="O91" s="65"/>
    </row>
    <row r="92" spans="1:15" s="66" customFormat="1" ht="25.5" customHeight="1">
      <c r="A92" s="67" t="s">
        <v>27</v>
      </c>
      <c r="B92" s="67" t="s">
        <v>50</v>
      </c>
      <c r="C92" s="67" t="s">
        <v>202</v>
      </c>
      <c r="D92" s="69" t="s">
        <v>215</v>
      </c>
      <c r="E92" s="71" t="s">
        <v>216</v>
      </c>
      <c r="F92" s="69" t="s">
        <v>41</v>
      </c>
      <c r="G92" s="73">
        <v>2.257</v>
      </c>
      <c r="H92" s="74">
        <v>0</v>
      </c>
      <c r="I92" s="74"/>
      <c r="J92" s="80">
        <f t="shared" si="7"/>
        <v>0</v>
      </c>
      <c r="K92" s="83">
        <v>0</v>
      </c>
      <c r="L92" s="75">
        <v>0</v>
      </c>
      <c r="M92" s="76"/>
      <c r="N92" s="76"/>
      <c r="O92" s="77"/>
    </row>
    <row r="93" spans="1:15" s="66" customFormat="1" ht="12.75">
      <c r="A93" s="14" t="s">
        <v>23</v>
      </c>
      <c r="B93" s="14" t="s">
        <v>24</v>
      </c>
      <c r="C93" s="68"/>
      <c r="D93" s="16" t="s">
        <v>217</v>
      </c>
      <c r="E93" s="50" t="s">
        <v>218</v>
      </c>
      <c r="F93" s="72"/>
      <c r="G93" s="18">
        <v>0</v>
      </c>
      <c r="H93" s="20"/>
      <c r="I93" s="20"/>
      <c r="J93" s="53">
        <f>SUBTOTAL(9,J94:J103)</f>
        <v>0</v>
      </c>
      <c r="K93" s="30">
        <v>0</v>
      </c>
      <c r="L93" s="23">
        <v>0</v>
      </c>
      <c r="M93" s="56"/>
      <c r="N93" s="56"/>
      <c r="O93" s="70"/>
    </row>
    <row r="94" spans="1:15" s="31" customFormat="1" ht="12.75" customHeight="1">
      <c r="A94" s="41" t="s">
        <v>27</v>
      </c>
      <c r="B94" s="41" t="s">
        <v>50</v>
      </c>
      <c r="C94" s="41" t="s">
        <v>219</v>
      </c>
      <c r="D94" s="42" t="s">
        <v>220</v>
      </c>
      <c r="E94" s="42" t="s">
        <v>221</v>
      </c>
      <c r="F94" s="42" t="s">
        <v>54</v>
      </c>
      <c r="G94" s="43">
        <v>26.433</v>
      </c>
      <c r="H94" s="44">
        <v>0</v>
      </c>
      <c r="I94" s="44"/>
      <c r="J94" s="45">
        <f aca="true" t="shared" si="8" ref="J94:J103">ROUND(G94*(H94+I94),0)</f>
        <v>0</v>
      </c>
      <c r="K94" s="30">
        <v>3.2E-05</v>
      </c>
      <c r="L94" s="23">
        <v>0</v>
      </c>
      <c r="M94" s="46"/>
      <c r="N94" s="46"/>
      <c r="O94" s="47"/>
    </row>
    <row r="95" spans="1:15" s="31" customFormat="1" ht="12.75" customHeight="1">
      <c r="A95" s="41" t="s">
        <v>102</v>
      </c>
      <c r="B95" s="41" t="s">
        <v>50</v>
      </c>
      <c r="C95" s="41" t="s">
        <v>103</v>
      </c>
      <c r="D95" s="42" t="s">
        <v>222</v>
      </c>
      <c r="E95" s="42" t="s">
        <v>223</v>
      </c>
      <c r="F95" s="42" t="s">
        <v>54</v>
      </c>
      <c r="G95" s="43">
        <v>26.962</v>
      </c>
      <c r="H95" s="44">
        <v>0</v>
      </c>
      <c r="I95" s="44"/>
      <c r="J95" s="45">
        <f t="shared" si="8"/>
        <v>0</v>
      </c>
      <c r="K95" s="30">
        <v>0.00034</v>
      </c>
      <c r="L95" s="23">
        <v>0</v>
      </c>
      <c r="M95" s="46"/>
      <c r="N95" s="46"/>
      <c r="O95" s="47"/>
    </row>
    <row r="96" spans="1:15" s="66" customFormat="1" ht="25.5" customHeight="1">
      <c r="A96" s="58" t="s">
        <v>27</v>
      </c>
      <c r="B96" s="58" t="s">
        <v>50</v>
      </c>
      <c r="C96" s="58" t="s">
        <v>219</v>
      </c>
      <c r="D96" s="59" t="s">
        <v>224</v>
      </c>
      <c r="E96" s="60" t="s">
        <v>225</v>
      </c>
      <c r="F96" s="59" t="s">
        <v>54</v>
      </c>
      <c r="G96" s="61">
        <v>126.3</v>
      </c>
      <c r="H96" s="62">
        <v>0</v>
      </c>
      <c r="I96" s="62"/>
      <c r="J96" s="78">
        <f t="shared" si="8"/>
        <v>0</v>
      </c>
      <c r="K96" s="81">
        <v>0</v>
      </c>
      <c r="L96" s="63">
        <v>0</v>
      </c>
      <c r="M96" s="64"/>
      <c r="N96" s="64"/>
      <c r="O96" s="65"/>
    </row>
    <row r="97" spans="1:15" s="31" customFormat="1" ht="12.75" customHeight="1">
      <c r="A97" s="41" t="s">
        <v>102</v>
      </c>
      <c r="B97" s="41" t="s">
        <v>50</v>
      </c>
      <c r="C97" s="41" t="s">
        <v>103</v>
      </c>
      <c r="D97" s="42" t="s">
        <v>226</v>
      </c>
      <c r="E97" s="42" t="s">
        <v>227</v>
      </c>
      <c r="F97" s="42" t="s">
        <v>54</v>
      </c>
      <c r="G97" s="43">
        <v>128.826</v>
      </c>
      <c r="H97" s="44">
        <v>0</v>
      </c>
      <c r="I97" s="44"/>
      <c r="J97" s="45">
        <f t="shared" si="8"/>
        <v>0</v>
      </c>
      <c r="K97" s="30">
        <v>7.000000000000001E-05</v>
      </c>
      <c r="L97" s="23">
        <v>0</v>
      </c>
      <c r="M97" s="46"/>
      <c r="N97" s="46"/>
      <c r="O97" s="47"/>
    </row>
    <row r="98" spans="1:15" s="66" customFormat="1" ht="25.5" customHeight="1">
      <c r="A98" s="58" t="s">
        <v>27</v>
      </c>
      <c r="B98" s="58" t="s">
        <v>50</v>
      </c>
      <c r="C98" s="58" t="s">
        <v>219</v>
      </c>
      <c r="D98" s="59" t="s">
        <v>228</v>
      </c>
      <c r="E98" s="60" t="s">
        <v>229</v>
      </c>
      <c r="F98" s="59" t="s">
        <v>54</v>
      </c>
      <c r="G98" s="61">
        <v>106.95</v>
      </c>
      <c r="H98" s="62">
        <v>0</v>
      </c>
      <c r="I98" s="62"/>
      <c r="J98" s="78">
        <f t="shared" si="8"/>
        <v>0</v>
      </c>
      <c r="K98" s="81">
        <v>0.00015</v>
      </c>
      <c r="L98" s="63">
        <v>0</v>
      </c>
      <c r="M98" s="64"/>
      <c r="N98" s="64"/>
      <c r="O98" s="65"/>
    </row>
    <row r="99" spans="1:15" s="31" customFormat="1" ht="12.75" customHeight="1">
      <c r="A99" s="41" t="s">
        <v>102</v>
      </c>
      <c r="B99" s="41" t="s">
        <v>50</v>
      </c>
      <c r="C99" s="41" t="s">
        <v>103</v>
      </c>
      <c r="D99" s="42" t="s">
        <v>230</v>
      </c>
      <c r="E99" s="42" t="s">
        <v>231</v>
      </c>
      <c r="F99" s="42" t="s">
        <v>54</v>
      </c>
      <c r="G99" s="43">
        <v>109.089</v>
      </c>
      <c r="H99" s="44">
        <v>0</v>
      </c>
      <c r="I99" s="44"/>
      <c r="J99" s="45">
        <f t="shared" si="8"/>
        <v>0</v>
      </c>
      <c r="K99" s="30">
        <v>0.0015</v>
      </c>
      <c r="L99" s="23">
        <v>0</v>
      </c>
      <c r="M99" s="46"/>
      <c r="N99" s="46"/>
      <c r="O99" s="47"/>
    </row>
    <row r="100" spans="1:15" s="31" customFormat="1" ht="12.75" customHeight="1">
      <c r="A100" s="41" t="s">
        <v>27</v>
      </c>
      <c r="B100" s="41" t="s">
        <v>50</v>
      </c>
      <c r="C100" s="41" t="s">
        <v>219</v>
      </c>
      <c r="D100" s="42" t="s">
        <v>232</v>
      </c>
      <c r="E100" s="42" t="s">
        <v>233</v>
      </c>
      <c r="F100" s="42" t="s">
        <v>54</v>
      </c>
      <c r="G100" s="43">
        <v>143.96</v>
      </c>
      <c r="H100" s="44">
        <v>0</v>
      </c>
      <c r="I100" s="44"/>
      <c r="J100" s="45">
        <f t="shared" si="8"/>
        <v>0</v>
      </c>
      <c r="K100" s="30">
        <v>0.0022914000000000003</v>
      </c>
      <c r="L100" s="23">
        <v>0</v>
      </c>
      <c r="M100" s="46"/>
      <c r="N100" s="46"/>
      <c r="O100" s="47"/>
    </row>
    <row r="101" spans="1:15" s="31" customFormat="1" ht="12.75" customHeight="1">
      <c r="A101" s="41" t="s">
        <v>102</v>
      </c>
      <c r="B101" s="41" t="s">
        <v>50</v>
      </c>
      <c r="C101" s="41" t="s">
        <v>103</v>
      </c>
      <c r="D101" s="42" t="s">
        <v>234</v>
      </c>
      <c r="E101" s="42" t="s">
        <v>235</v>
      </c>
      <c r="F101" s="42" t="s">
        <v>54</v>
      </c>
      <c r="G101" s="43">
        <v>146.839</v>
      </c>
      <c r="H101" s="44">
        <v>0</v>
      </c>
      <c r="I101" s="44"/>
      <c r="J101" s="45">
        <f t="shared" si="8"/>
        <v>0</v>
      </c>
      <c r="K101" s="30">
        <v>0.00023</v>
      </c>
      <c r="L101" s="23">
        <v>0</v>
      </c>
      <c r="M101" s="46"/>
      <c r="N101" s="46"/>
      <c r="O101" s="47"/>
    </row>
    <row r="102" spans="1:15" s="66" customFormat="1" ht="25.5" customHeight="1">
      <c r="A102" s="58" t="s">
        <v>27</v>
      </c>
      <c r="B102" s="58" t="s">
        <v>50</v>
      </c>
      <c r="C102" s="58" t="s">
        <v>219</v>
      </c>
      <c r="D102" s="59" t="s">
        <v>236</v>
      </c>
      <c r="E102" s="60" t="s">
        <v>237</v>
      </c>
      <c r="F102" s="59" t="s">
        <v>54</v>
      </c>
      <c r="G102" s="61">
        <v>143.96</v>
      </c>
      <c r="H102" s="62">
        <v>0</v>
      </c>
      <c r="I102" s="62"/>
      <c r="J102" s="78">
        <f t="shared" si="8"/>
        <v>0</v>
      </c>
      <c r="K102" s="81">
        <v>0.00124</v>
      </c>
      <c r="L102" s="63">
        <v>0</v>
      </c>
      <c r="M102" s="64"/>
      <c r="N102" s="64"/>
      <c r="O102" s="65"/>
    </row>
    <row r="103" spans="1:15" s="66" customFormat="1" ht="25.5" customHeight="1">
      <c r="A103" s="67" t="s">
        <v>27</v>
      </c>
      <c r="B103" s="67" t="s">
        <v>50</v>
      </c>
      <c r="C103" s="67" t="s">
        <v>219</v>
      </c>
      <c r="D103" s="69" t="s">
        <v>238</v>
      </c>
      <c r="E103" s="71" t="s">
        <v>239</v>
      </c>
      <c r="F103" s="69" t="s">
        <v>41</v>
      </c>
      <c r="G103" s="73">
        <v>0.741</v>
      </c>
      <c r="H103" s="74">
        <v>0</v>
      </c>
      <c r="I103" s="74"/>
      <c r="J103" s="80">
        <f t="shared" si="8"/>
        <v>0</v>
      </c>
      <c r="K103" s="83">
        <v>0</v>
      </c>
      <c r="L103" s="75">
        <v>0</v>
      </c>
      <c r="M103" s="76"/>
      <c r="N103" s="76"/>
      <c r="O103" s="77"/>
    </row>
    <row r="104" spans="1:15" s="66" customFormat="1" ht="12.75">
      <c r="A104" s="14" t="s">
        <v>23</v>
      </c>
      <c r="B104" s="14" t="s">
        <v>24</v>
      </c>
      <c r="C104" s="68"/>
      <c r="D104" s="16" t="s">
        <v>240</v>
      </c>
      <c r="E104" s="50" t="s">
        <v>241</v>
      </c>
      <c r="F104" s="72"/>
      <c r="G104" s="18">
        <v>0</v>
      </c>
      <c r="H104" s="20"/>
      <c r="I104" s="20"/>
      <c r="J104" s="53">
        <f>SUBTOTAL(9,J105:J109)</f>
        <v>0</v>
      </c>
      <c r="K104" s="30">
        <v>0</v>
      </c>
      <c r="L104" s="23">
        <v>0</v>
      </c>
      <c r="M104" s="56"/>
      <c r="N104" s="56"/>
      <c r="O104" s="70"/>
    </row>
    <row r="105" spans="1:15" s="66" customFormat="1" ht="25.5" customHeight="1">
      <c r="A105" s="58" t="s">
        <v>27</v>
      </c>
      <c r="B105" s="58" t="s">
        <v>50</v>
      </c>
      <c r="C105" s="58" t="s">
        <v>242</v>
      </c>
      <c r="D105" s="59" t="s">
        <v>243</v>
      </c>
      <c r="E105" s="60" t="s">
        <v>244</v>
      </c>
      <c r="F105" s="59" t="s">
        <v>35</v>
      </c>
      <c r="G105" s="61">
        <v>160.698</v>
      </c>
      <c r="H105" s="62">
        <v>0</v>
      </c>
      <c r="I105" s="62"/>
      <c r="J105" s="78">
        <f>ROUND(G105*(H105+I105),0)</f>
        <v>0</v>
      </c>
      <c r="K105" s="81">
        <v>0</v>
      </c>
      <c r="L105" s="63">
        <v>0.013999999999999999</v>
      </c>
      <c r="M105" s="64"/>
      <c r="N105" s="64"/>
      <c r="O105" s="65"/>
    </row>
    <row r="106" spans="1:15" s="66" customFormat="1" ht="25.5" customHeight="1">
      <c r="A106" s="58" t="s">
        <v>27</v>
      </c>
      <c r="B106" s="58" t="s">
        <v>50</v>
      </c>
      <c r="C106" s="58" t="s">
        <v>242</v>
      </c>
      <c r="D106" s="59" t="s">
        <v>245</v>
      </c>
      <c r="E106" s="60" t="s">
        <v>246</v>
      </c>
      <c r="F106" s="59" t="s">
        <v>54</v>
      </c>
      <c r="G106" s="61">
        <v>122.055</v>
      </c>
      <c r="H106" s="62">
        <v>0</v>
      </c>
      <c r="I106" s="62"/>
      <c r="J106" s="78">
        <f>ROUND(G106*(H106+I106),0)</f>
        <v>0</v>
      </c>
      <c r="K106" s="81">
        <v>0</v>
      </c>
      <c r="L106" s="63">
        <v>0.005</v>
      </c>
      <c r="M106" s="64"/>
      <c r="N106" s="64"/>
      <c r="O106" s="65"/>
    </row>
    <row r="107" spans="1:15" s="66" customFormat="1" ht="25.5" customHeight="1">
      <c r="A107" s="58" t="s">
        <v>27</v>
      </c>
      <c r="B107" s="58" t="s">
        <v>50</v>
      </c>
      <c r="C107" s="58" t="s">
        <v>242</v>
      </c>
      <c r="D107" s="59" t="s">
        <v>247</v>
      </c>
      <c r="E107" s="60" t="s">
        <v>248</v>
      </c>
      <c r="F107" s="59" t="s">
        <v>35</v>
      </c>
      <c r="G107" s="61">
        <v>76.26</v>
      </c>
      <c r="H107" s="62">
        <v>0</v>
      </c>
      <c r="I107" s="62"/>
      <c r="J107" s="78">
        <f>ROUND(G107*(H107+I107),0)</f>
        <v>0</v>
      </c>
      <c r="K107" s="81">
        <v>0</v>
      </c>
      <c r="L107" s="63">
        <v>0.017</v>
      </c>
      <c r="M107" s="64"/>
      <c r="N107" s="64"/>
      <c r="O107" s="65"/>
    </row>
    <row r="108" spans="1:15" s="66" customFormat="1" ht="25.5" customHeight="1">
      <c r="A108" s="58" t="s">
        <v>27</v>
      </c>
      <c r="B108" s="58" t="s">
        <v>50</v>
      </c>
      <c r="C108" s="58" t="s">
        <v>242</v>
      </c>
      <c r="D108" s="59" t="s">
        <v>249</v>
      </c>
      <c r="E108" s="60" t="s">
        <v>250</v>
      </c>
      <c r="F108" s="59" t="s">
        <v>54</v>
      </c>
      <c r="G108" s="61">
        <v>94.175</v>
      </c>
      <c r="H108" s="62">
        <v>0</v>
      </c>
      <c r="I108" s="62"/>
      <c r="J108" s="78">
        <f>ROUND(G108*(H108+I108),0)</f>
        <v>0</v>
      </c>
      <c r="K108" s="81">
        <v>0</v>
      </c>
      <c r="L108" s="63">
        <v>0.013999999999999999</v>
      </c>
      <c r="M108" s="64"/>
      <c r="N108" s="64"/>
      <c r="O108" s="65"/>
    </row>
    <row r="109" spans="1:15" s="31" customFormat="1" ht="12.75" customHeight="1">
      <c r="A109" s="48" t="s">
        <v>27</v>
      </c>
      <c r="B109" s="48" t="s">
        <v>50</v>
      </c>
      <c r="C109" s="48" t="s">
        <v>242</v>
      </c>
      <c r="D109" s="49" t="s">
        <v>46</v>
      </c>
      <c r="E109" s="49" t="s">
        <v>251</v>
      </c>
      <c r="F109" s="49" t="s">
        <v>141</v>
      </c>
      <c r="G109" s="51">
        <v>0.89</v>
      </c>
      <c r="H109" s="52">
        <v>0</v>
      </c>
      <c r="I109" s="52"/>
      <c r="J109" s="79">
        <f>ROUND(G109*(H109+I109),0)</f>
        <v>0</v>
      </c>
      <c r="K109" s="82">
        <v>0</v>
      </c>
      <c r="L109" s="54">
        <v>0</v>
      </c>
      <c r="M109" s="55"/>
      <c r="N109" s="55"/>
      <c r="O109" s="57"/>
    </row>
    <row r="110" spans="1:15" s="31" customFormat="1" ht="12.75">
      <c r="A110" s="14" t="s">
        <v>23</v>
      </c>
      <c r="B110" s="14" t="s">
        <v>24</v>
      </c>
      <c r="C110" s="14"/>
      <c r="D110" s="16" t="s">
        <v>252</v>
      </c>
      <c r="E110" s="50" t="s">
        <v>253</v>
      </c>
      <c r="F110" s="16"/>
      <c r="G110" s="18">
        <v>0</v>
      </c>
      <c r="H110" s="20"/>
      <c r="I110" s="20"/>
      <c r="J110" s="53">
        <f>SUBTOTAL(9,J111:J114)</f>
        <v>0</v>
      </c>
      <c r="K110" s="30">
        <v>0</v>
      </c>
      <c r="L110" s="23">
        <v>0</v>
      </c>
      <c r="M110" s="56"/>
      <c r="N110" s="56"/>
      <c r="O110" s="15"/>
    </row>
    <row r="111" spans="1:15" s="31" customFormat="1" ht="12.75" customHeight="1">
      <c r="A111" s="41" t="s">
        <v>27</v>
      </c>
      <c r="B111" s="41" t="s">
        <v>50</v>
      </c>
      <c r="C111" s="41" t="s">
        <v>254</v>
      </c>
      <c r="D111" s="42" t="s">
        <v>255</v>
      </c>
      <c r="E111" s="42" t="s">
        <v>256</v>
      </c>
      <c r="F111" s="42" t="s">
        <v>35</v>
      </c>
      <c r="G111" s="43">
        <v>10.591</v>
      </c>
      <c r="H111" s="44">
        <v>0</v>
      </c>
      <c r="I111" s="44"/>
      <c r="J111" s="45">
        <f>ROUND(G111*(H111+I111),0)</f>
        <v>0</v>
      </c>
      <c r="K111" s="30">
        <v>0.0030233</v>
      </c>
      <c r="L111" s="23">
        <v>0</v>
      </c>
      <c r="M111" s="46"/>
      <c r="N111" s="46"/>
      <c r="O111" s="47"/>
    </row>
    <row r="112" spans="1:15" s="66" customFormat="1" ht="25.5" customHeight="1">
      <c r="A112" s="58" t="s">
        <v>27</v>
      </c>
      <c r="B112" s="58" t="s">
        <v>50</v>
      </c>
      <c r="C112" s="58" t="s">
        <v>254</v>
      </c>
      <c r="D112" s="59" t="s">
        <v>257</v>
      </c>
      <c r="E112" s="60" t="s">
        <v>258</v>
      </c>
      <c r="F112" s="59" t="s">
        <v>35</v>
      </c>
      <c r="G112" s="61">
        <v>24.03</v>
      </c>
      <c r="H112" s="62">
        <v>0</v>
      </c>
      <c r="I112" s="62"/>
      <c r="J112" s="78">
        <f>ROUND(G112*(H112+I112),0)</f>
        <v>0</v>
      </c>
      <c r="K112" s="81">
        <v>0.0030753000000000004</v>
      </c>
      <c r="L112" s="63">
        <v>0</v>
      </c>
      <c r="M112" s="64"/>
      <c r="N112" s="64"/>
      <c r="O112" s="65"/>
    </row>
    <row r="113" spans="1:15" s="31" customFormat="1" ht="12.75" customHeight="1">
      <c r="A113" s="41" t="s">
        <v>27</v>
      </c>
      <c r="B113" s="41" t="s">
        <v>50</v>
      </c>
      <c r="C113" s="41" t="s">
        <v>254</v>
      </c>
      <c r="D113" s="42" t="s">
        <v>259</v>
      </c>
      <c r="E113" s="42" t="s">
        <v>260</v>
      </c>
      <c r="F113" s="42" t="s">
        <v>35</v>
      </c>
      <c r="G113" s="43">
        <v>30.97</v>
      </c>
      <c r="H113" s="44">
        <v>0</v>
      </c>
      <c r="I113" s="44"/>
      <c r="J113" s="45">
        <f>ROUND(G113*(H113+I113),0)</f>
        <v>0</v>
      </c>
      <c r="K113" s="30">
        <v>0.001727</v>
      </c>
      <c r="L113" s="23">
        <v>0</v>
      </c>
      <c r="M113" s="46"/>
      <c r="N113" s="46"/>
      <c r="O113" s="47"/>
    </row>
    <row r="114" spans="1:15" s="66" customFormat="1" ht="25.5" customHeight="1">
      <c r="A114" s="67" t="s">
        <v>27</v>
      </c>
      <c r="B114" s="67" t="s">
        <v>50</v>
      </c>
      <c r="C114" s="67" t="s">
        <v>254</v>
      </c>
      <c r="D114" s="69" t="s">
        <v>261</v>
      </c>
      <c r="E114" s="71" t="s">
        <v>262</v>
      </c>
      <c r="F114" s="69" t="s">
        <v>41</v>
      </c>
      <c r="G114" s="73">
        <v>0.159</v>
      </c>
      <c r="H114" s="74">
        <v>0</v>
      </c>
      <c r="I114" s="74"/>
      <c r="J114" s="80">
        <f>ROUND(G114*(H114+I114),0)</f>
        <v>0</v>
      </c>
      <c r="K114" s="83">
        <v>0</v>
      </c>
      <c r="L114" s="75">
        <v>0</v>
      </c>
      <c r="M114" s="76"/>
      <c r="N114" s="76"/>
      <c r="O114" s="77"/>
    </row>
    <row r="115" spans="1:15" s="66" customFormat="1" ht="12.75">
      <c r="A115" s="14" t="s">
        <v>23</v>
      </c>
      <c r="B115" s="14" t="s">
        <v>24</v>
      </c>
      <c r="C115" s="68"/>
      <c r="D115" s="16" t="s">
        <v>263</v>
      </c>
      <c r="E115" s="50" t="s">
        <v>264</v>
      </c>
      <c r="F115" s="72"/>
      <c r="G115" s="18">
        <v>0</v>
      </c>
      <c r="H115" s="20"/>
      <c r="I115" s="20"/>
      <c r="J115" s="53">
        <f>SUBTOTAL(9,J116:J117)</f>
        <v>0</v>
      </c>
      <c r="K115" s="30">
        <v>0</v>
      </c>
      <c r="L115" s="23">
        <v>0</v>
      </c>
      <c r="M115" s="56"/>
      <c r="N115" s="56"/>
      <c r="O115" s="70"/>
    </row>
    <row r="116" spans="1:15" s="66" customFormat="1" ht="25.5" customHeight="1">
      <c r="A116" s="58" t="s">
        <v>27</v>
      </c>
      <c r="B116" s="58" t="s">
        <v>24</v>
      </c>
      <c r="C116" s="58" t="s">
        <v>24</v>
      </c>
      <c r="D116" s="59" t="s">
        <v>46</v>
      </c>
      <c r="E116" s="60" t="s">
        <v>265</v>
      </c>
      <c r="F116" s="59" t="s">
        <v>141</v>
      </c>
      <c r="G116" s="61">
        <v>0.89</v>
      </c>
      <c r="H116" s="62">
        <v>0</v>
      </c>
      <c r="I116" s="62"/>
      <c r="J116" s="78">
        <f>ROUND(G116*(H116+I116),0)</f>
        <v>0</v>
      </c>
      <c r="K116" s="81">
        <v>0</v>
      </c>
      <c r="L116" s="63">
        <v>0</v>
      </c>
      <c r="M116" s="64"/>
      <c r="N116" s="64"/>
      <c r="O116" s="65"/>
    </row>
    <row r="117" spans="1:15" s="66" customFormat="1" ht="25.5" customHeight="1">
      <c r="A117" s="67" t="s">
        <v>27</v>
      </c>
      <c r="B117" s="67" t="s">
        <v>24</v>
      </c>
      <c r="C117" s="67" t="s">
        <v>24</v>
      </c>
      <c r="D117" s="69" t="s">
        <v>46</v>
      </c>
      <c r="E117" s="71" t="s">
        <v>266</v>
      </c>
      <c r="F117" s="69" t="s">
        <v>141</v>
      </c>
      <c r="G117" s="73">
        <v>0.89</v>
      </c>
      <c r="H117" s="74">
        <v>0</v>
      </c>
      <c r="I117" s="74"/>
      <c r="J117" s="80">
        <f>ROUND(G117*(H117+I117),0)</f>
        <v>0</v>
      </c>
      <c r="K117" s="83">
        <v>0</v>
      </c>
      <c r="L117" s="75">
        <v>0</v>
      </c>
      <c r="M117" s="76"/>
      <c r="N117" s="76"/>
      <c r="O117" s="77"/>
    </row>
    <row r="118" spans="1:15" s="66" customFormat="1" ht="12.75">
      <c r="A118" s="14" t="s">
        <v>23</v>
      </c>
      <c r="B118" s="14" t="s">
        <v>24</v>
      </c>
      <c r="C118" s="68"/>
      <c r="D118" s="16" t="s">
        <v>267</v>
      </c>
      <c r="E118" s="50" t="s">
        <v>268</v>
      </c>
      <c r="F118" s="72"/>
      <c r="G118" s="18">
        <v>0</v>
      </c>
      <c r="H118" s="20"/>
      <c r="I118" s="20"/>
      <c r="J118" s="53">
        <f>SUBTOTAL(9,J119:J122)</f>
        <v>0</v>
      </c>
      <c r="K118" s="30">
        <v>0</v>
      </c>
      <c r="L118" s="23">
        <v>0</v>
      </c>
      <c r="M118" s="56"/>
      <c r="N118" s="56"/>
      <c r="O118" s="70"/>
    </row>
    <row r="119" spans="1:15" s="66" customFormat="1" ht="25.5" customHeight="1">
      <c r="A119" s="58" t="s">
        <v>27</v>
      </c>
      <c r="B119" s="58" t="s">
        <v>50</v>
      </c>
      <c r="C119" s="58" t="s">
        <v>269</v>
      </c>
      <c r="D119" s="59" t="s">
        <v>270</v>
      </c>
      <c r="E119" s="60" t="s">
        <v>271</v>
      </c>
      <c r="F119" s="59" t="s">
        <v>54</v>
      </c>
      <c r="G119" s="61">
        <v>48.536</v>
      </c>
      <c r="H119" s="62">
        <v>0</v>
      </c>
      <c r="I119" s="62"/>
      <c r="J119" s="78">
        <f>ROUND(G119*(H119+I119),0)</f>
        <v>0</v>
      </c>
      <c r="K119" s="81">
        <v>0.00491</v>
      </c>
      <c r="L119" s="63">
        <v>0</v>
      </c>
      <c r="M119" s="64"/>
      <c r="N119" s="64"/>
      <c r="O119" s="65"/>
    </row>
    <row r="120" spans="1:15" s="31" customFormat="1" ht="12.75" customHeight="1">
      <c r="A120" s="41" t="s">
        <v>27</v>
      </c>
      <c r="B120" s="41" t="s">
        <v>50</v>
      </c>
      <c r="C120" s="41" t="s">
        <v>269</v>
      </c>
      <c r="D120" s="42" t="s">
        <v>46</v>
      </c>
      <c r="E120" s="42" t="s">
        <v>272</v>
      </c>
      <c r="F120" s="42" t="s">
        <v>54</v>
      </c>
      <c r="G120" s="43">
        <v>53.36</v>
      </c>
      <c r="H120" s="44">
        <v>0</v>
      </c>
      <c r="I120" s="44"/>
      <c r="J120" s="45">
        <f>ROUND(G120*(H120+I120),0)</f>
        <v>0</v>
      </c>
      <c r="K120" s="30">
        <v>0</v>
      </c>
      <c r="L120" s="23">
        <v>0</v>
      </c>
      <c r="M120" s="46"/>
      <c r="N120" s="46"/>
      <c r="O120" s="47"/>
    </row>
    <row r="121" spans="1:15" s="31" customFormat="1" ht="12.75" customHeight="1">
      <c r="A121" s="41" t="s">
        <v>27</v>
      </c>
      <c r="B121" s="41" t="s">
        <v>50</v>
      </c>
      <c r="C121" s="41" t="s">
        <v>269</v>
      </c>
      <c r="D121" s="42" t="s">
        <v>46</v>
      </c>
      <c r="E121" s="42" t="s">
        <v>273</v>
      </c>
      <c r="F121" s="42" t="s">
        <v>54</v>
      </c>
      <c r="G121" s="43">
        <v>45.79</v>
      </c>
      <c r="H121" s="44">
        <v>0</v>
      </c>
      <c r="I121" s="44"/>
      <c r="J121" s="45">
        <f>ROUND(G121*(H121+I121),0)</f>
        <v>0</v>
      </c>
      <c r="K121" s="30">
        <v>0.0015</v>
      </c>
      <c r="L121" s="23">
        <v>0</v>
      </c>
      <c r="M121" s="46"/>
      <c r="N121" s="46"/>
      <c r="O121" s="47"/>
    </row>
    <row r="122" spans="1:15" s="66" customFormat="1" ht="25.5" customHeight="1">
      <c r="A122" s="67" t="s">
        <v>27</v>
      </c>
      <c r="B122" s="67" t="s">
        <v>50</v>
      </c>
      <c r="C122" s="67" t="s">
        <v>269</v>
      </c>
      <c r="D122" s="69" t="s">
        <v>274</v>
      </c>
      <c r="E122" s="71" t="s">
        <v>275</v>
      </c>
      <c r="F122" s="69" t="s">
        <v>41</v>
      </c>
      <c r="G122" s="73">
        <v>0.307</v>
      </c>
      <c r="H122" s="74">
        <v>0</v>
      </c>
      <c r="I122" s="74"/>
      <c r="J122" s="80">
        <f>ROUND(G122*(H122+I122),0)</f>
        <v>0</v>
      </c>
      <c r="K122" s="83">
        <v>0</v>
      </c>
      <c r="L122" s="75">
        <v>0</v>
      </c>
      <c r="M122" s="76"/>
      <c r="N122" s="76"/>
      <c r="O122" s="77"/>
    </row>
    <row r="123" spans="1:15" s="66" customFormat="1" ht="12.75">
      <c r="A123" s="14" t="s">
        <v>23</v>
      </c>
      <c r="B123" s="14" t="s">
        <v>24</v>
      </c>
      <c r="C123" s="68"/>
      <c r="D123" s="16" t="s">
        <v>276</v>
      </c>
      <c r="E123" s="50" t="s">
        <v>277</v>
      </c>
      <c r="F123" s="72"/>
      <c r="G123" s="18">
        <v>0</v>
      </c>
      <c r="H123" s="20"/>
      <c r="I123" s="20"/>
      <c r="J123" s="53">
        <f>SUBTOTAL(9,J124:J126)</f>
        <v>0</v>
      </c>
      <c r="K123" s="30">
        <v>0</v>
      </c>
      <c r="L123" s="23">
        <v>0</v>
      </c>
      <c r="M123" s="56"/>
      <c r="N123" s="56"/>
      <c r="O123" s="70"/>
    </row>
    <row r="124" spans="1:15" s="66" customFormat="1" ht="25.5" customHeight="1">
      <c r="A124" s="58" t="s">
        <v>27</v>
      </c>
      <c r="B124" s="58" t="s">
        <v>50</v>
      </c>
      <c r="C124" s="58" t="s">
        <v>278</v>
      </c>
      <c r="D124" s="59" t="s">
        <v>279</v>
      </c>
      <c r="E124" s="60" t="s">
        <v>280</v>
      </c>
      <c r="F124" s="59" t="s">
        <v>54</v>
      </c>
      <c r="G124" s="61">
        <v>106.95</v>
      </c>
      <c r="H124" s="62">
        <v>0</v>
      </c>
      <c r="I124" s="62"/>
      <c r="J124" s="78">
        <f>ROUND(G124*(H124+I124),0)</f>
        <v>0</v>
      </c>
      <c r="K124" s="81">
        <v>0.000365</v>
      </c>
      <c r="L124" s="63">
        <v>0</v>
      </c>
      <c r="M124" s="64"/>
      <c r="N124" s="64"/>
      <c r="O124" s="65"/>
    </row>
    <row r="125" spans="1:15" s="31" customFormat="1" ht="12.75" customHeight="1">
      <c r="A125" s="41" t="s">
        <v>27</v>
      </c>
      <c r="B125" s="41" t="s">
        <v>50</v>
      </c>
      <c r="C125" s="41" t="s">
        <v>278</v>
      </c>
      <c r="D125" s="42" t="s">
        <v>46</v>
      </c>
      <c r="E125" s="42" t="s">
        <v>281</v>
      </c>
      <c r="F125" s="42" t="s">
        <v>54</v>
      </c>
      <c r="G125" s="43">
        <v>117.647</v>
      </c>
      <c r="H125" s="44">
        <v>0</v>
      </c>
      <c r="I125" s="44"/>
      <c r="J125" s="45">
        <f>ROUND(G125*(H125+I125),0)</f>
        <v>0</v>
      </c>
      <c r="K125" s="30">
        <v>0</v>
      </c>
      <c r="L125" s="23">
        <v>0</v>
      </c>
      <c r="M125" s="46"/>
      <c r="N125" s="46"/>
      <c r="O125" s="47"/>
    </row>
    <row r="126" spans="1:15" s="31" customFormat="1" ht="12.75" customHeight="1">
      <c r="A126" s="48" t="s">
        <v>27</v>
      </c>
      <c r="B126" s="48" t="s">
        <v>50</v>
      </c>
      <c r="C126" s="48" t="s">
        <v>278</v>
      </c>
      <c r="D126" s="49" t="s">
        <v>282</v>
      </c>
      <c r="E126" s="49" t="s">
        <v>283</v>
      </c>
      <c r="F126" s="49" t="s">
        <v>54</v>
      </c>
      <c r="G126" s="51">
        <v>106.96</v>
      </c>
      <c r="H126" s="52">
        <v>0</v>
      </c>
      <c r="I126" s="52"/>
      <c r="J126" s="79">
        <f>ROUND(G126*(H126+I126),0)</f>
        <v>0</v>
      </c>
      <c r="K126" s="82">
        <v>0</v>
      </c>
      <c r="L126" s="54">
        <v>0</v>
      </c>
      <c r="M126" s="55"/>
      <c r="N126" s="55"/>
      <c r="O126" s="57"/>
    </row>
    <row r="127" spans="1:15" s="31" customFormat="1" ht="12.75">
      <c r="A127" s="14" t="s">
        <v>23</v>
      </c>
      <c r="B127" s="14" t="s">
        <v>24</v>
      </c>
      <c r="C127" s="14"/>
      <c r="D127" s="16" t="s">
        <v>284</v>
      </c>
      <c r="E127" s="50" t="s">
        <v>285</v>
      </c>
      <c r="F127" s="16"/>
      <c r="G127" s="18">
        <v>0</v>
      </c>
      <c r="H127" s="20"/>
      <c r="I127" s="20"/>
      <c r="J127" s="53">
        <f>SUBTOTAL(9,J128:J130)</f>
        <v>0</v>
      </c>
      <c r="K127" s="30">
        <v>0</v>
      </c>
      <c r="L127" s="23">
        <v>0</v>
      </c>
      <c r="M127" s="56"/>
      <c r="N127" s="56"/>
      <c r="O127" s="15"/>
    </row>
    <row r="128" spans="1:15" s="66" customFormat="1" ht="25.5" customHeight="1">
      <c r="A128" s="58" t="s">
        <v>27</v>
      </c>
      <c r="B128" s="58" t="s">
        <v>50</v>
      </c>
      <c r="C128" s="58" t="s">
        <v>269</v>
      </c>
      <c r="D128" s="59" t="s">
        <v>286</v>
      </c>
      <c r="E128" s="60" t="s">
        <v>287</v>
      </c>
      <c r="F128" s="59" t="s">
        <v>54</v>
      </c>
      <c r="G128" s="61">
        <v>105.426</v>
      </c>
      <c r="H128" s="62">
        <v>0</v>
      </c>
      <c r="I128" s="62"/>
      <c r="J128" s="78">
        <f>ROUND(G128*(H128+I128),0)</f>
        <v>0</v>
      </c>
      <c r="K128" s="81">
        <v>0.042772300000000006</v>
      </c>
      <c r="L128" s="63">
        <v>0</v>
      </c>
      <c r="M128" s="64"/>
      <c r="N128" s="64"/>
      <c r="O128" s="65"/>
    </row>
    <row r="129" spans="1:15" s="31" customFormat="1" ht="12.75" customHeight="1">
      <c r="A129" s="41" t="s">
        <v>27</v>
      </c>
      <c r="B129" s="41" t="s">
        <v>50</v>
      </c>
      <c r="C129" s="41" t="s">
        <v>269</v>
      </c>
      <c r="D129" s="42" t="s">
        <v>46</v>
      </c>
      <c r="E129" s="42" t="s">
        <v>288</v>
      </c>
      <c r="F129" s="42" t="s">
        <v>54</v>
      </c>
      <c r="G129" s="43">
        <v>116.012</v>
      </c>
      <c r="H129" s="44">
        <v>0</v>
      </c>
      <c r="I129" s="44"/>
      <c r="J129" s="45">
        <f>ROUND(G129*(H129+I129),0)</f>
        <v>0</v>
      </c>
      <c r="K129" s="30">
        <v>0</v>
      </c>
      <c r="L129" s="23">
        <v>0</v>
      </c>
      <c r="M129" s="46"/>
      <c r="N129" s="46"/>
      <c r="O129" s="47"/>
    </row>
    <row r="130" spans="1:15" s="66" customFormat="1" ht="25.5" customHeight="1">
      <c r="A130" s="67" t="s">
        <v>27</v>
      </c>
      <c r="B130" s="67" t="s">
        <v>50</v>
      </c>
      <c r="C130" s="67" t="s">
        <v>269</v>
      </c>
      <c r="D130" s="69" t="s">
        <v>289</v>
      </c>
      <c r="E130" s="71" t="s">
        <v>290</v>
      </c>
      <c r="F130" s="69" t="s">
        <v>41</v>
      </c>
      <c r="G130" s="73">
        <v>4.509</v>
      </c>
      <c r="H130" s="74">
        <v>0</v>
      </c>
      <c r="I130" s="74"/>
      <c r="J130" s="80">
        <f>ROUND(G130*(H130+I130),0)</f>
        <v>0</v>
      </c>
      <c r="K130" s="83">
        <v>0</v>
      </c>
      <c r="L130" s="75">
        <v>0</v>
      </c>
      <c r="M130" s="76"/>
      <c r="N130" s="76"/>
      <c r="O130" s="77"/>
    </row>
    <row r="131" spans="1:15" s="66" customFormat="1" ht="12.75">
      <c r="A131" s="14" t="s">
        <v>23</v>
      </c>
      <c r="B131" s="14" t="s">
        <v>24</v>
      </c>
      <c r="C131" s="68"/>
      <c r="D131" s="16" t="s">
        <v>291</v>
      </c>
      <c r="E131" s="50" t="s">
        <v>292</v>
      </c>
      <c r="F131" s="72"/>
      <c r="G131" s="18">
        <v>0</v>
      </c>
      <c r="H131" s="20"/>
      <c r="I131" s="20"/>
      <c r="J131" s="53">
        <f>SUBTOTAL(9,J132:J133)</f>
        <v>0</v>
      </c>
      <c r="K131" s="30">
        <v>0</v>
      </c>
      <c r="L131" s="23">
        <v>0</v>
      </c>
      <c r="M131" s="56"/>
      <c r="N131" s="56"/>
      <c r="O131" s="70"/>
    </row>
    <row r="132" spans="1:15" s="66" customFormat="1" ht="25.5" customHeight="1">
      <c r="A132" s="58" t="s">
        <v>27</v>
      </c>
      <c r="B132" s="58" t="s">
        <v>50</v>
      </c>
      <c r="C132" s="58" t="s">
        <v>293</v>
      </c>
      <c r="D132" s="59" t="s">
        <v>294</v>
      </c>
      <c r="E132" s="60" t="s">
        <v>295</v>
      </c>
      <c r="F132" s="59" t="s">
        <v>54</v>
      </c>
      <c r="G132" s="61">
        <v>663.897</v>
      </c>
      <c r="H132" s="62">
        <v>0</v>
      </c>
      <c r="I132" s="62"/>
      <c r="J132" s="78">
        <f>ROUND(G132*(H132+I132),0)</f>
        <v>0</v>
      </c>
      <c r="K132" s="81">
        <v>0.00019970000000000003</v>
      </c>
      <c r="L132" s="63">
        <v>0</v>
      </c>
      <c r="M132" s="64"/>
      <c r="N132" s="64"/>
      <c r="O132" s="65"/>
    </row>
    <row r="133" spans="1:15" s="31" customFormat="1" ht="12.75" customHeight="1">
      <c r="A133" s="41" t="s">
        <v>27</v>
      </c>
      <c r="B133" s="41" t="s">
        <v>50</v>
      </c>
      <c r="C133" s="41" t="s">
        <v>293</v>
      </c>
      <c r="D133" s="42" t="s">
        <v>296</v>
      </c>
      <c r="E133" s="42" t="s">
        <v>297</v>
      </c>
      <c r="F133" s="42" t="s">
        <v>54</v>
      </c>
      <c r="G133" s="43">
        <v>106.95</v>
      </c>
      <c r="H133" s="44">
        <v>0</v>
      </c>
      <c r="I133" s="44"/>
      <c r="J133" s="45">
        <f>ROUND(G133*(H133+I133),0)</f>
        <v>0</v>
      </c>
      <c r="K133" s="30">
        <v>0.00043549999999999996</v>
      </c>
      <c r="L133" s="23">
        <v>0</v>
      </c>
      <c r="M133" s="46"/>
      <c r="N133" s="46"/>
      <c r="O133" s="47"/>
    </row>
    <row r="134" spans="1:15" s="31" customFormat="1" ht="12.75" customHeight="1">
      <c r="A134" s="84"/>
      <c r="B134" s="84" t="s">
        <v>50</v>
      </c>
      <c r="C134" s="84"/>
      <c r="D134" s="85"/>
      <c r="E134" s="91" t="s">
        <v>300</v>
      </c>
      <c r="F134" s="85" t="s">
        <v>298</v>
      </c>
      <c r="G134" s="86"/>
      <c r="H134" s="87"/>
      <c r="I134" s="87"/>
      <c r="J134" s="88"/>
      <c r="K134" s="38"/>
      <c r="L134" s="39"/>
      <c r="M134" s="89"/>
      <c r="N134" s="89"/>
      <c r="O134" s="90"/>
    </row>
    <row r="135" spans="1:15" s="31" customFormat="1" ht="12.75" customHeight="1">
      <c r="A135" s="84"/>
      <c r="B135" s="84" t="s">
        <v>50</v>
      </c>
      <c r="C135" s="84"/>
      <c r="D135" s="85"/>
      <c r="E135" s="91" t="s">
        <v>299</v>
      </c>
      <c r="F135" s="85" t="s">
        <v>298</v>
      </c>
      <c r="G135" s="86"/>
      <c r="H135" s="87"/>
      <c r="I135" s="87"/>
      <c r="J135" s="88"/>
      <c r="K135" s="38"/>
      <c r="L135" s="39"/>
      <c r="M135" s="89"/>
      <c r="N135" s="89"/>
      <c r="O135" s="90"/>
    </row>
    <row r="136" spans="1:15" s="31" customFormat="1" ht="12.75" customHeight="1">
      <c r="A136" s="84"/>
      <c r="B136" s="84" t="s">
        <v>50</v>
      </c>
      <c r="C136" s="84"/>
      <c r="D136" s="85"/>
      <c r="E136" s="91" t="s">
        <v>302</v>
      </c>
      <c r="F136" s="85" t="s">
        <v>298</v>
      </c>
      <c r="G136" s="86"/>
      <c r="H136" s="87"/>
      <c r="I136" s="87"/>
      <c r="J136" s="88"/>
      <c r="K136" s="38"/>
      <c r="L136" s="39"/>
      <c r="M136" s="89"/>
      <c r="N136" s="89"/>
      <c r="O136" s="90"/>
    </row>
    <row r="137" spans="1:15" ht="12.75" customHeight="1">
      <c r="A137" s="32"/>
      <c r="B137" s="32" t="s">
        <v>50</v>
      </c>
      <c r="C137" s="32"/>
      <c r="D137" s="33"/>
      <c r="E137" s="34" t="s">
        <v>301</v>
      </c>
      <c r="F137" s="33" t="s">
        <v>298</v>
      </c>
      <c r="G137" s="35"/>
      <c r="H137" s="36"/>
      <c r="I137" s="36"/>
      <c r="J137" s="37"/>
      <c r="K137" s="38"/>
      <c r="L137" s="39"/>
      <c r="M137" s="36"/>
      <c r="N137" s="36"/>
      <c r="O137" s="40"/>
    </row>
    <row r="138" spans="1:15" ht="12.75" customHeight="1">
      <c r="A138" s="3"/>
      <c r="B138" s="3"/>
      <c r="C138" s="3"/>
      <c r="D138" s="3"/>
      <c r="E138" s="3"/>
      <c r="F138" s="27" t="s">
        <v>19</v>
      </c>
      <c r="G138" s="3"/>
      <c r="H138" s="28">
        <f>H6</f>
        <v>0</v>
      </c>
      <c r="I138" s="3"/>
      <c r="J138" s="29">
        <f>ROUND(SUBTOTAL(9,M7:M134)+0,0)</f>
        <v>0</v>
      </c>
      <c r="K138" s="3"/>
      <c r="L138" s="3"/>
      <c r="M138" s="3"/>
      <c r="N138" s="3"/>
      <c r="O138" s="3"/>
    </row>
    <row r="139" spans="1:15" ht="12.75" customHeight="1">
      <c r="A139" s="3"/>
      <c r="B139" s="3"/>
      <c r="C139" s="3"/>
      <c r="D139" s="3"/>
      <c r="E139" s="3"/>
      <c r="F139" s="27" t="s">
        <v>20</v>
      </c>
      <c r="G139" s="3"/>
      <c r="H139" s="28">
        <f>I6</f>
        <v>0</v>
      </c>
      <c r="I139" s="3"/>
      <c r="J139" s="29">
        <f>ROUND(SUBTOTAL(9,N7:N134)+0,0)</f>
        <v>0</v>
      </c>
      <c r="K139" s="3"/>
      <c r="L139" s="3"/>
      <c r="M139" s="3"/>
      <c r="N139" s="3"/>
      <c r="O139" s="3"/>
    </row>
    <row r="140" spans="1:15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 customHeight="1">
      <c r="A141" s="3"/>
      <c r="B141" s="3"/>
      <c r="C141" s="3"/>
      <c r="D141" s="3"/>
      <c r="E141" s="3"/>
      <c r="F141" s="25" t="s">
        <v>1</v>
      </c>
      <c r="G141" s="2"/>
      <c r="H141" s="2"/>
      <c r="I141" s="2"/>
      <c r="J141" s="26">
        <f>ROUND(J136+J138+J139,0)</f>
        <v>0</v>
      </c>
      <c r="K141" s="3"/>
      <c r="L141" s="3"/>
      <c r="M141" s="3"/>
      <c r="N141" s="3"/>
      <c r="O141" s="3"/>
    </row>
  </sheetData>
  <sheetProtection/>
  <printOptions/>
  <pageMargins left="0.7" right="0.7" top="1" bottom="1" header="0.5" footer="0.5"/>
  <pageSetup fitToHeight="0" fitToWidth="1" horizontalDpi="600" verticalDpi="600" orientation="landscape" paperSize="9" scale="54" r:id="rId1"/>
  <headerFooter>
    <oddHeader>&amp;C&amp;A&amp;RStrana: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showGridLines="0" showZeros="0" zoomScalePageLayoutView="0" workbookViewId="0" topLeftCell="A1">
      <selection activeCell="A1" sqref="A1:O16384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28125" style="1" customWidth="1"/>
    <col min="4" max="4" width="13.7109375" style="1" customWidth="1"/>
    <col min="5" max="5" width="55.7109375" style="1" customWidth="1"/>
    <col min="6" max="6" width="5.8515625" style="1" customWidth="1"/>
    <col min="7" max="7" width="14.28125" style="1" customWidth="1"/>
    <col min="8" max="8" width="18.7109375" style="1" customWidth="1"/>
    <col min="9" max="9" width="15.7109375" style="1" customWidth="1"/>
    <col min="10" max="10" width="17.7109375" style="1" customWidth="1"/>
    <col min="11" max="12" width="14.140625" style="1" customWidth="1"/>
    <col min="13" max="14" width="15.7109375" style="1" customWidth="1"/>
    <col min="15" max="15" width="17.7109375" style="1" customWidth="1"/>
  </cols>
  <sheetData>
    <row r="1" spans="1:15" ht="12.75" customHeight="1">
      <c r="A1" s="5" t="s">
        <v>2</v>
      </c>
      <c r="B1" s="7" t="s">
        <v>306</v>
      </c>
      <c r="C1" s="3"/>
      <c r="D1" s="8" t="s">
        <v>309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5" t="s">
        <v>3</v>
      </c>
      <c r="B2" s="7" t="s">
        <v>21</v>
      </c>
      <c r="C2" s="3"/>
      <c r="D2" s="8" t="s">
        <v>304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5" t="s">
        <v>4</v>
      </c>
      <c r="B3" s="7"/>
      <c r="C3" s="3"/>
      <c r="D3" s="8" t="s">
        <v>307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5" t="s">
        <v>5</v>
      </c>
      <c r="B4" s="6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/>
      <c r="B5" s="4"/>
      <c r="C5" s="4"/>
      <c r="D5" s="4"/>
      <c r="E5" s="4"/>
      <c r="F5" s="4"/>
      <c r="G5" s="4"/>
      <c r="H5" s="9" t="s">
        <v>6</v>
      </c>
      <c r="I5" s="10"/>
      <c r="J5" s="4"/>
      <c r="K5" s="4"/>
      <c r="L5" s="4"/>
      <c r="M5" s="11"/>
      <c r="N5" s="12"/>
      <c r="O5" s="4"/>
    </row>
    <row r="6" spans="1:15" ht="19.5" customHeight="1">
      <c r="A6" s="13" t="s">
        <v>8</v>
      </c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7" t="s">
        <v>14</v>
      </c>
      <c r="H6" s="19"/>
      <c r="I6" s="19"/>
      <c r="J6" s="21"/>
      <c r="K6" s="22" t="s">
        <v>15</v>
      </c>
      <c r="L6" s="22" t="s">
        <v>16</v>
      </c>
      <c r="M6" s="19"/>
      <c r="N6" s="19"/>
      <c r="O6" s="24" t="s">
        <v>17</v>
      </c>
    </row>
    <row r="7" spans="1:15" s="31" customFormat="1" ht="12.75">
      <c r="A7" s="14" t="s">
        <v>23</v>
      </c>
      <c r="B7" s="14" t="s">
        <v>24</v>
      </c>
      <c r="C7" s="14"/>
      <c r="D7" s="16" t="s">
        <v>25</v>
      </c>
      <c r="E7" s="50" t="s">
        <v>26</v>
      </c>
      <c r="F7" s="16"/>
      <c r="G7" s="18">
        <v>0</v>
      </c>
      <c r="H7" s="20"/>
      <c r="I7" s="20"/>
      <c r="J7" s="53"/>
      <c r="K7" s="30">
        <v>0</v>
      </c>
      <c r="L7" s="23">
        <v>0</v>
      </c>
      <c r="M7" s="56"/>
      <c r="N7" s="56"/>
      <c r="O7" s="15"/>
    </row>
    <row r="8" spans="1:15" s="66" customFormat="1" ht="25.5" customHeight="1">
      <c r="A8" s="58" t="s">
        <v>27</v>
      </c>
      <c r="B8" s="58" t="s">
        <v>28</v>
      </c>
      <c r="C8" s="58" t="s">
        <v>29</v>
      </c>
      <c r="D8" s="59" t="s">
        <v>30</v>
      </c>
      <c r="E8" s="60" t="s">
        <v>31</v>
      </c>
      <c r="F8" s="59" t="s">
        <v>32</v>
      </c>
      <c r="G8" s="61">
        <v>0.66</v>
      </c>
      <c r="H8" s="62">
        <v>0</v>
      </c>
      <c r="I8" s="62"/>
      <c r="J8" s="78"/>
      <c r="K8" s="81">
        <v>0</v>
      </c>
      <c r="L8" s="63">
        <v>2.5</v>
      </c>
      <c r="M8" s="64"/>
      <c r="N8" s="64"/>
      <c r="O8" s="65"/>
    </row>
    <row r="9" spans="1:15" s="66" customFormat="1" ht="25.5" customHeight="1">
      <c r="A9" s="58" t="s">
        <v>27</v>
      </c>
      <c r="B9" s="58" t="s">
        <v>28</v>
      </c>
      <c r="C9" s="58" t="s">
        <v>29</v>
      </c>
      <c r="D9" s="59" t="s">
        <v>33</v>
      </c>
      <c r="E9" s="60" t="s">
        <v>34</v>
      </c>
      <c r="F9" s="59" t="s">
        <v>35</v>
      </c>
      <c r="G9" s="61">
        <v>0.264</v>
      </c>
      <c r="H9" s="62">
        <v>0</v>
      </c>
      <c r="I9" s="62"/>
      <c r="J9" s="78"/>
      <c r="K9" s="81">
        <v>0</v>
      </c>
      <c r="L9" s="63">
        <v>0.07200000000000001</v>
      </c>
      <c r="M9" s="64"/>
      <c r="N9" s="64"/>
      <c r="O9" s="65"/>
    </row>
    <row r="10" spans="1:15" s="66" customFormat="1" ht="25.5" customHeight="1">
      <c r="A10" s="58" t="s">
        <v>27</v>
      </c>
      <c r="B10" s="58" t="s">
        <v>28</v>
      </c>
      <c r="C10" s="58" t="s">
        <v>29</v>
      </c>
      <c r="D10" s="59" t="s">
        <v>36</v>
      </c>
      <c r="E10" s="60" t="s">
        <v>37</v>
      </c>
      <c r="F10" s="59" t="s">
        <v>32</v>
      </c>
      <c r="G10" s="61">
        <v>0.704</v>
      </c>
      <c r="H10" s="62">
        <v>0</v>
      </c>
      <c r="I10" s="62"/>
      <c r="J10" s="78"/>
      <c r="K10" s="81">
        <v>0</v>
      </c>
      <c r="L10" s="63">
        <v>2.27</v>
      </c>
      <c r="M10" s="64"/>
      <c r="N10" s="64"/>
      <c r="O10" s="65"/>
    </row>
    <row r="11" spans="1:15" s="66" customFormat="1" ht="25.5" customHeight="1">
      <c r="A11" s="58" t="s">
        <v>27</v>
      </c>
      <c r="B11" s="58" t="s">
        <v>28</v>
      </c>
      <c r="C11" s="58" t="s">
        <v>38</v>
      </c>
      <c r="D11" s="59" t="s">
        <v>39</v>
      </c>
      <c r="E11" s="60" t="s">
        <v>40</v>
      </c>
      <c r="F11" s="59" t="s">
        <v>41</v>
      </c>
      <c r="G11" s="61">
        <v>3.267</v>
      </c>
      <c r="H11" s="62">
        <v>0</v>
      </c>
      <c r="I11" s="62"/>
      <c r="J11" s="78"/>
      <c r="K11" s="81">
        <v>0</v>
      </c>
      <c r="L11" s="63">
        <v>0</v>
      </c>
      <c r="M11" s="64"/>
      <c r="N11" s="64"/>
      <c r="O11" s="65"/>
    </row>
    <row r="12" spans="1:15" s="66" customFormat="1" ht="25.5" customHeight="1">
      <c r="A12" s="58" t="s">
        <v>27</v>
      </c>
      <c r="B12" s="58" t="s">
        <v>28</v>
      </c>
      <c r="C12" s="58" t="s">
        <v>38</v>
      </c>
      <c r="D12" s="59" t="s">
        <v>42</v>
      </c>
      <c r="E12" s="60" t="s">
        <v>43</v>
      </c>
      <c r="F12" s="59" t="s">
        <v>41</v>
      </c>
      <c r="G12" s="61">
        <v>3.267</v>
      </c>
      <c r="H12" s="62">
        <v>0</v>
      </c>
      <c r="I12" s="62"/>
      <c r="J12" s="78"/>
      <c r="K12" s="81">
        <v>0</v>
      </c>
      <c r="L12" s="63">
        <v>0</v>
      </c>
      <c r="M12" s="64"/>
      <c r="N12" s="64"/>
      <c r="O12" s="65"/>
    </row>
    <row r="13" spans="1:15" s="66" customFormat="1" ht="25.5" customHeight="1">
      <c r="A13" s="58" t="s">
        <v>27</v>
      </c>
      <c r="B13" s="58" t="s">
        <v>28</v>
      </c>
      <c r="C13" s="58" t="s">
        <v>29</v>
      </c>
      <c r="D13" s="59" t="s">
        <v>44</v>
      </c>
      <c r="E13" s="60" t="s">
        <v>45</v>
      </c>
      <c r="F13" s="59" t="s">
        <v>41</v>
      </c>
      <c r="G13" s="61">
        <v>111.078</v>
      </c>
      <c r="H13" s="62">
        <v>0</v>
      </c>
      <c r="I13" s="62"/>
      <c r="J13" s="78"/>
      <c r="K13" s="81">
        <v>0</v>
      </c>
      <c r="L13" s="63">
        <v>0</v>
      </c>
      <c r="M13" s="64"/>
      <c r="N13" s="64"/>
      <c r="O13" s="65"/>
    </row>
    <row r="14" spans="1:15" s="31" customFormat="1" ht="12.75" customHeight="1">
      <c r="A14" s="48" t="s">
        <v>27</v>
      </c>
      <c r="B14" s="48" t="s">
        <v>28</v>
      </c>
      <c r="C14" s="48" t="s">
        <v>29</v>
      </c>
      <c r="D14" s="49" t="s">
        <v>46</v>
      </c>
      <c r="E14" s="49" t="s">
        <v>47</v>
      </c>
      <c r="F14" s="49" t="s">
        <v>41</v>
      </c>
      <c r="G14" s="51">
        <v>3.267</v>
      </c>
      <c r="H14" s="52">
        <v>0</v>
      </c>
      <c r="I14" s="52"/>
      <c r="J14" s="79"/>
      <c r="K14" s="82">
        <v>0</v>
      </c>
      <c r="L14" s="54">
        <v>0</v>
      </c>
      <c r="M14" s="55"/>
      <c r="N14" s="55"/>
      <c r="O14" s="57"/>
    </row>
    <row r="15" spans="1:15" s="31" customFormat="1" ht="12.75">
      <c r="A15" s="14" t="s">
        <v>23</v>
      </c>
      <c r="B15" s="14" t="s">
        <v>24</v>
      </c>
      <c r="C15" s="14"/>
      <c r="D15" s="16" t="s">
        <v>48</v>
      </c>
      <c r="E15" s="50" t="s">
        <v>49</v>
      </c>
      <c r="F15" s="16"/>
      <c r="G15" s="18">
        <v>0</v>
      </c>
      <c r="H15" s="20"/>
      <c r="I15" s="20"/>
      <c r="J15" s="53"/>
      <c r="K15" s="30">
        <v>0</v>
      </c>
      <c r="L15" s="23">
        <v>0</v>
      </c>
      <c r="M15" s="56"/>
      <c r="N15" s="56"/>
      <c r="O15" s="15"/>
    </row>
    <row r="16" spans="1:15" s="66" customFormat="1" ht="25.5" customHeight="1">
      <c r="A16" s="58" t="s">
        <v>27</v>
      </c>
      <c r="B16" s="58" t="s">
        <v>50</v>
      </c>
      <c r="C16" s="58" t="s">
        <v>51</v>
      </c>
      <c r="D16" s="59" t="s">
        <v>52</v>
      </c>
      <c r="E16" s="60" t="s">
        <v>53</v>
      </c>
      <c r="F16" s="59" t="s">
        <v>54</v>
      </c>
      <c r="G16" s="61">
        <v>15.085</v>
      </c>
      <c r="H16" s="62">
        <v>0</v>
      </c>
      <c r="I16" s="62"/>
      <c r="J16" s="78"/>
      <c r="K16" s="81">
        <v>0</v>
      </c>
      <c r="L16" s="63">
        <v>0.013999999999999999</v>
      </c>
      <c r="M16" s="64"/>
      <c r="N16" s="64"/>
      <c r="O16" s="65"/>
    </row>
    <row r="17" spans="1:15" s="66" customFormat="1" ht="25.5" customHeight="1">
      <c r="A17" s="58" t="s">
        <v>27</v>
      </c>
      <c r="B17" s="58" t="s">
        <v>28</v>
      </c>
      <c r="C17" s="58" t="s">
        <v>55</v>
      </c>
      <c r="D17" s="59" t="s">
        <v>56</v>
      </c>
      <c r="E17" s="60" t="s">
        <v>57</v>
      </c>
      <c r="F17" s="59" t="s">
        <v>41</v>
      </c>
      <c r="G17" s="61">
        <v>0.211</v>
      </c>
      <c r="H17" s="62">
        <v>0</v>
      </c>
      <c r="I17" s="62"/>
      <c r="J17" s="78"/>
      <c r="K17" s="81">
        <v>0</v>
      </c>
      <c r="L17" s="63">
        <v>0</v>
      </c>
      <c r="M17" s="64"/>
      <c r="N17" s="64"/>
      <c r="O17" s="65"/>
    </row>
    <row r="18" spans="1:15" s="66" customFormat="1" ht="25.5" customHeight="1">
      <c r="A18" s="58" t="s">
        <v>27</v>
      </c>
      <c r="B18" s="58" t="s">
        <v>28</v>
      </c>
      <c r="C18" s="58" t="s">
        <v>55</v>
      </c>
      <c r="D18" s="59" t="s">
        <v>58</v>
      </c>
      <c r="E18" s="60" t="s">
        <v>59</v>
      </c>
      <c r="F18" s="59" t="s">
        <v>41</v>
      </c>
      <c r="G18" s="61">
        <v>10.55</v>
      </c>
      <c r="H18" s="62">
        <v>0</v>
      </c>
      <c r="I18" s="62"/>
      <c r="J18" s="78"/>
      <c r="K18" s="81">
        <v>0</v>
      </c>
      <c r="L18" s="63">
        <v>0</v>
      </c>
      <c r="M18" s="64"/>
      <c r="N18" s="64"/>
      <c r="O18" s="65"/>
    </row>
    <row r="19" spans="1:15" s="31" customFormat="1" ht="12.75" customHeight="1">
      <c r="A19" s="48" t="s">
        <v>27</v>
      </c>
      <c r="B19" s="48" t="s">
        <v>28</v>
      </c>
      <c r="C19" s="48" t="s">
        <v>55</v>
      </c>
      <c r="D19" s="49" t="s">
        <v>46</v>
      </c>
      <c r="E19" s="49" t="s">
        <v>60</v>
      </c>
      <c r="F19" s="49" t="s">
        <v>41</v>
      </c>
      <c r="G19" s="51">
        <v>1.88</v>
      </c>
      <c r="H19" s="52">
        <v>0</v>
      </c>
      <c r="I19" s="52"/>
      <c r="J19" s="79"/>
      <c r="K19" s="82">
        <v>0</v>
      </c>
      <c r="L19" s="54">
        <v>0</v>
      </c>
      <c r="M19" s="55"/>
      <c r="N19" s="55"/>
      <c r="O19" s="57"/>
    </row>
    <row r="20" spans="1:15" s="31" customFormat="1" ht="12.75">
      <c r="A20" s="14" t="s">
        <v>23</v>
      </c>
      <c r="B20" s="14" t="s">
        <v>24</v>
      </c>
      <c r="C20" s="14"/>
      <c r="D20" s="16" t="s">
        <v>61</v>
      </c>
      <c r="E20" s="50" t="s">
        <v>62</v>
      </c>
      <c r="F20" s="16"/>
      <c r="G20" s="18">
        <v>0</v>
      </c>
      <c r="H20" s="20"/>
      <c r="I20" s="20"/>
      <c r="J20" s="53"/>
      <c r="K20" s="30">
        <v>0</v>
      </c>
      <c r="L20" s="23">
        <v>0</v>
      </c>
      <c r="M20" s="56"/>
      <c r="N20" s="56"/>
      <c r="O20" s="15"/>
    </row>
    <row r="21" spans="1:15" s="66" customFormat="1" ht="25.5" customHeight="1">
      <c r="A21" s="58" t="s">
        <v>27</v>
      </c>
      <c r="B21" s="58" t="s">
        <v>28</v>
      </c>
      <c r="C21" s="58" t="s">
        <v>63</v>
      </c>
      <c r="D21" s="59" t="s">
        <v>64</v>
      </c>
      <c r="E21" s="60" t="s">
        <v>65</v>
      </c>
      <c r="F21" s="59" t="s">
        <v>32</v>
      </c>
      <c r="G21" s="61">
        <v>7.81</v>
      </c>
      <c r="H21" s="62">
        <v>0</v>
      </c>
      <c r="I21" s="62"/>
      <c r="J21" s="78"/>
      <c r="K21" s="81">
        <v>0</v>
      </c>
      <c r="L21" s="63">
        <v>0</v>
      </c>
      <c r="M21" s="64"/>
      <c r="N21" s="64"/>
      <c r="O21" s="65"/>
    </row>
    <row r="22" spans="1:15" s="66" customFormat="1" ht="25.5" customHeight="1">
      <c r="A22" s="58" t="s">
        <v>27</v>
      </c>
      <c r="B22" s="58" t="s">
        <v>28</v>
      </c>
      <c r="C22" s="58" t="s">
        <v>63</v>
      </c>
      <c r="D22" s="59" t="s">
        <v>66</v>
      </c>
      <c r="E22" s="60" t="s">
        <v>67</v>
      </c>
      <c r="F22" s="59" t="s">
        <v>32</v>
      </c>
      <c r="G22" s="61">
        <v>31.248</v>
      </c>
      <c r="H22" s="62">
        <v>0</v>
      </c>
      <c r="I22" s="62"/>
      <c r="J22" s="78"/>
      <c r="K22" s="81">
        <v>0</v>
      </c>
      <c r="L22" s="63">
        <v>0</v>
      </c>
      <c r="M22" s="64"/>
      <c r="N22" s="64"/>
      <c r="O22" s="65"/>
    </row>
    <row r="23" spans="1:15" s="66" customFormat="1" ht="25.5" customHeight="1">
      <c r="A23" s="58" t="s">
        <v>27</v>
      </c>
      <c r="B23" s="58" t="s">
        <v>28</v>
      </c>
      <c r="C23" s="58" t="s">
        <v>63</v>
      </c>
      <c r="D23" s="59" t="s">
        <v>68</v>
      </c>
      <c r="E23" s="60" t="s">
        <v>69</v>
      </c>
      <c r="F23" s="59" t="s">
        <v>32</v>
      </c>
      <c r="G23" s="61">
        <v>31.248</v>
      </c>
      <c r="H23" s="62">
        <v>0</v>
      </c>
      <c r="I23" s="62"/>
      <c r="J23" s="78"/>
      <c r="K23" s="81">
        <v>0</v>
      </c>
      <c r="L23" s="63">
        <v>0</v>
      </c>
      <c r="M23" s="64"/>
      <c r="N23" s="64"/>
      <c r="O23" s="65"/>
    </row>
    <row r="24" spans="1:15" s="31" customFormat="1" ht="12.75" customHeight="1">
      <c r="A24" s="41" t="s">
        <v>27</v>
      </c>
      <c r="B24" s="41" t="s">
        <v>28</v>
      </c>
      <c r="C24" s="41" t="s">
        <v>63</v>
      </c>
      <c r="D24" s="42" t="s">
        <v>70</v>
      </c>
      <c r="E24" s="42" t="s">
        <v>71</v>
      </c>
      <c r="F24" s="42" t="s">
        <v>32</v>
      </c>
      <c r="G24" s="43">
        <v>31.248</v>
      </c>
      <c r="H24" s="44">
        <v>0</v>
      </c>
      <c r="I24" s="44"/>
      <c r="J24" s="45"/>
      <c r="K24" s="30">
        <v>0</v>
      </c>
      <c r="L24" s="23">
        <v>0</v>
      </c>
      <c r="M24" s="46"/>
      <c r="N24" s="46"/>
      <c r="O24" s="47"/>
    </row>
    <row r="25" spans="1:15" s="66" customFormat="1" ht="25.5" customHeight="1">
      <c r="A25" s="58" t="s">
        <v>27</v>
      </c>
      <c r="B25" s="58" t="s">
        <v>72</v>
      </c>
      <c r="C25" s="58" t="s">
        <v>73</v>
      </c>
      <c r="D25" s="59" t="s">
        <v>74</v>
      </c>
      <c r="E25" s="60" t="s">
        <v>75</v>
      </c>
      <c r="F25" s="59" t="s">
        <v>54</v>
      </c>
      <c r="G25" s="61">
        <v>9.89</v>
      </c>
      <c r="H25" s="62">
        <v>0</v>
      </c>
      <c r="I25" s="62"/>
      <c r="J25" s="78"/>
      <c r="K25" s="81">
        <v>0</v>
      </c>
      <c r="L25" s="63">
        <v>0</v>
      </c>
      <c r="M25" s="64"/>
      <c r="N25" s="64"/>
      <c r="O25" s="65"/>
    </row>
    <row r="26" spans="1:15" s="66" customFormat="1" ht="25.5" customHeight="1">
      <c r="A26" s="58" t="s">
        <v>27</v>
      </c>
      <c r="B26" s="58" t="s">
        <v>28</v>
      </c>
      <c r="C26" s="58" t="s">
        <v>63</v>
      </c>
      <c r="D26" s="59" t="s">
        <v>76</v>
      </c>
      <c r="E26" s="60" t="s">
        <v>77</v>
      </c>
      <c r="F26" s="59" t="s">
        <v>54</v>
      </c>
      <c r="G26" s="61">
        <v>9.89</v>
      </c>
      <c r="H26" s="62">
        <v>0</v>
      </c>
      <c r="I26" s="62"/>
      <c r="J26" s="78"/>
      <c r="K26" s="81">
        <v>0</v>
      </c>
      <c r="L26" s="63">
        <v>0</v>
      </c>
      <c r="M26" s="64"/>
      <c r="N26" s="64"/>
      <c r="O26" s="65"/>
    </row>
    <row r="27" spans="1:15" s="66" customFormat="1" ht="25.5" customHeight="1">
      <c r="A27" s="67" t="s">
        <v>27</v>
      </c>
      <c r="B27" s="67" t="s">
        <v>28</v>
      </c>
      <c r="C27" s="67" t="s">
        <v>63</v>
      </c>
      <c r="D27" s="69" t="s">
        <v>78</v>
      </c>
      <c r="E27" s="71" t="s">
        <v>79</v>
      </c>
      <c r="F27" s="69" t="s">
        <v>32</v>
      </c>
      <c r="G27" s="73">
        <v>28.43</v>
      </c>
      <c r="H27" s="74">
        <v>0</v>
      </c>
      <c r="I27" s="74"/>
      <c r="J27" s="80"/>
      <c r="K27" s="83">
        <v>0</v>
      </c>
      <c r="L27" s="75">
        <v>0</v>
      </c>
      <c r="M27" s="76"/>
      <c r="N27" s="76"/>
      <c r="O27" s="77"/>
    </row>
    <row r="28" spans="1:15" s="66" customFormat="1" ht="12.75">
      <c r="A28" s="14" t="s">
        <v>23</v>
      </c>
      <c r="B28" s="14" t="s">
        <v>24</v>
      </c>
      <c r="C28" s="68"/>
      <c r="D28" s="16" t="s">
        <v>80</v>
      </c>
      <c r="E28" s="50" t="s">
        <v>81</v>
      </c>
      <c r="F28" s="72"/>
      <c r="G28" s="18">
        <v>0</v>
      </c>
      <c r="H28" s="20"/>
      <c r="I28" s="20"/>
      <c r="J28" s="53"/>
      <c r="K28" s="30">
        <v>0</v>
      </c>
      <c r="L28" s="23">
        <v>0</v>
      </c>
      <c r="M28" s="56"/>
      <c r="N28" s="56"/>
      <c r="O28" s="70"/>
    </row>
    <row r="29" spans="1:15" s="66" customFormat="1" ht="25.5" customHeight="1">
      <c r="A29" s="58" t="s">
        <v>27</v>
      </c>
      <c r="B29" s="58" t="s">
        <v>28</v>
      </c>
      <c r="C29" s="58" t="s">
        <v>38</v>
      </c>
      <c r="D29" s="59" t="s">
        <v>82</v>
      </c>
      <c r="E29" s="60" t="s">
        <v>83</v>
      </c>
      <c r="F29" s="59" t="s">
        <v>32</v>
      </c>
      <c r="G29" s="61">
        <v>0.143</v>
      </c>
      <c r="H29" s="62">
        <v>0</v>
      </c>
      <c r="I29" s="62"/>
      <c r="J29" s="78"/>
      <c r="K29" s="81">
        <v>1.9397049999999998</v>
      </c>
      <c r="L29" s="63">
        <v>0</v>
      </c>
      <c r="M29" s="64"/>
      <c r="N29" s="64"/>
      <c r="O29" s="65"/>
    </row>
    <row r="30" spans="1:15" s="66" customFormat="1" ht="25.5" customHeight="1">
      <c r="A30" s="58" t="s">
        <v>27</v>
      </c>
      <c r="B30" s="58" t="s">
        <v>28</v>
      </c>
      <c r="C30" s="58" t="s">
        <v>84</v>
      </c>
      <c r="D30" s="59" t="s">
        <v>85</v>
      </c>
      <c r="E30" s="60" t="s">
        <v>86</v>
      </c>
      <c r="F30" s="59" t="s">
        <v>32</v>
      </c>
      <c r="G30" s="61">
        <v>1.035</v>
      </c>
      <c r="H30" s="62">
        <v>0</v>
      </c>
      <c r="I30" s="62"/>
      <c r="J30" s="78"/>
      <c r="K30" s="81">
        <v>2.5239922000000004</v>
      </c>
      <c r="L30" s="63">
        <v>0</v>
      </c>
      <c r="M30" s="64"/>
      <c r="N30" s="64"/>
      <c r="O30" s="65"/>
    </row>
    <row r="31" spans="1:15" s="66" customFormat="1" ht="25.5" customHeight="1">
      <c r="A31" s="58" t="s">
        <v>27</v>
      </c>
      <c r="B31" s="58" t="s">
        <v>28</v>
      </c>
      <c r="C31" s="58" t="s">
        <v>84</v>
      </c>
      <c r="D31" s="59" t="s">
        <v>87</v>
      </c>
      <c r="E31" s="60" t="s">
        <v>88</v>
      </c>
      <c r="F31" s="59" t="s">
        <v>32</v>
      </c>
      <c r="G31" s="61">
        <v>2.75</v>
      </c>
      <c r="H31" s="62">
        <v>0</v>
      </c>
      <c r="I31" s="62"/>
      <c r="J31" s="78"/>
      <c r="K31" s="81">
        <v>2.5239922000000004</v>
      </c>
      <c r="L31" s="63">
        <v>0</v>
      </c>
      <c r="M31" s="64"/>
      <c r="N31" s="64"/>
      <c r="O31" s="65"/>
    </row>
    <row r="32" spans="1:15" s="31" customFormat="1" ht="12.75" customHeight="1">
      <c r="A32" s="41" t="s">
        <v>27</v>
      </c>
      <c r="B32" s="41" t="s">
        <v>28</v>
      </c>
      <c r="C32" s="41" t="s">
        <v>84</v>
      </c>
      <c r="D32" s="42" t="s">
        <v>89</v>
      </c>
      <c r="E32" s="42" t="s">
        <v>90</v>
      </c>
      <c r="F32" s="42" t="s">
        <v>41</v>
      </c>
      <c r="G32" s="43">
        <v>0.014</v>
      </c>
      <c r="H32" s="44">
        <v>0</v>
      </c>
      <c r="I32" s="44"/>
      <c r="J32" s="45"/>
      <c r="K32" s="30">
        <v>1.0241503</v>
      </c>
      <c r="L32" s="23">
        <v>0</v>
      </c>
      <c r="M32" s="46"/>
      <c r="N32" s="46"/>
      <c r="O32" s="47"/>
    </row>
    <row r="33" spans="1:15" s="66" customFormat="1" ht="25.5" customHeight="1">
      <c r="A33" s="58" t="s">
        <v>27</v>
      </c>
      <c r="B33" s="58" t="s">
        <v>28</v>
      </c>
      <c r="C33" s="58" t="s">
        <v>84</v>
      </c>
      <c r="D33" s="59" t="s">
        <v>91</v>
      </c>
      <c r="E33" s="60" t="s">
        <v>92</v>
      </c>
      <c r="F33" s="59" t="s">
        <v>32</v>
      </c>
      <c r="G33" s="61">
        <v>0.215</v>
      </c>
      <c r="H33" s="62">
        <v>0</v>
      </c>
      <c r="I33" s="62"/>
      <c r="J33" s="78"/>
      <c r="K33" s="81">
        <v>2.5270222</v>
      </c>
      <c r="L33" s="63">
        <v>0</v>
      </c>
      <c r="M33" s="64"/>
      <c r="N33" s="64"/>
      <c r="O33" s="65"/>
    </row>
    <row r="34" spans="1:15" s="66" customFormat="1" ht="25.5" customHeight="1">
      <c r="A34" s="58" t="s">
        <v>27</v>
      </c>
      <c r="B34" s="58" t="s">
        <v>28</v>
      </c>
      <c r="C34" s="58" t="s">
        <v>84</v>
      </c>
      <c r="D34" s="59" t="s">
        <v>93</v>
      </c>
      <c r="E34" s="60" t="s">
        <v>94</v>
      </c>
      <c r="F34" s="59" t="s">
        <v>41</v>
      </c>
      <c r="G34" s="61">
        <v>0.013</v>
      </c>
      <c r="H34" s="62">
        <v>0</v>
      </c>
      <c r="I34" s="62"/>
      <c r="J34" s="78"/>
      <c r="K34" s="81">
        <v>1.0530587</v>
      </c>
      <c r="L34" s="63">
        <v>0</v>
      </c>
      <c r="M34" s="64"/>
      <c r="N34" s="64"/>
      <c r="O34" s="65"/>
    </row>
    <row r="35" spans="1:15" s="31" customFormat="1" ht="12.75" customHeight="1">
      <c r="A35" s="48" t="s">
        <v>27</v>
      </c>
      <c r="B35" s="48" t="s">
        <v>28</v>
      </c>
      <c r="C35" s="48" t="s">
        <v>95</v>
      </c>
      <c r="D35" s="49" t="s">
        <v>96</v>
      </c>
      <c r="E35" s="49" t="s">
        <v>97</v>
      </c>
      <c r="F35" s="49" t="s">
        <v>32</v>
      </c>
      <c r="G35" s="51">
        <v>0.66</v>
      </c>
      <c r="H35" s="52">
        <v>0</v>
      </c>
      <c r="I35" s="52"/>
      <c r="J35" s="79"/>
      <c r="K35" s="82">
        <v>2.4388521</v>
      </c>
      <c r="L35" s="54">
        <v>0</v>
      </c>
      <c r="M35" s="55"/>
      <c r="N35" s="55"/>
      <c r="O35" s="57"/>
    </row>
    <row r="36" spans="1:15" s="31" customFormat="1" ht="12.75">
      <c r="A36" s="14" t="s">
        <v>23</v>
      </c>
      <c r="B36" s="14" t="s">
        <v>24</v>
      </c>
      <c r="C36" s="14"/>
      <c r="D36" s="16" t="s">
        <v>98</v>
      </c>
      <c r="E36" s="50" t="s">
        <v>99</v>
      </c>
      <c r="F36" s="16"/>
      <c r="G36" s="18">
        <v>0</v>
      </c>
      <c r="H36" s="20"/>
      <c r="I36" s="20"/>
      <c r="J36" s="53"/>
      <c r="K36" s="30">
        <v>0</v>
      </c>
      <c r="L36" s="23">
        <v>0</v>
      </c>
      <c r="M36" s="56"/>
      <c r="N36" s="56"/>
      <c r="O36" s="15"/>
    </row>
    <row r="37" spans="1:15" s="31" customFormat="1" ht="12.75" customHeight="1">
      <c r="A37" s="41" t="s">
        <v>27</v>
      </c>
      <c r="B37" s="41" t="s">
        <v>28</v>
      </c>
      <c r="C37" s="41" t="s">
        <v>84</v>
      </c>
      <c r="D37" s="42" t="s">
        <v>100</v>
      </c>
      <c r="E37" s="42" t="s">
        <v>101</v>
      </c>
      <c r="F37" s="42" t="s">
        <v>41</v>
      </c>
      <c r="G37" s="43">
        <v>0.043</v>
      </c>
      <c r="H37" s="44">
        <v>0</v>
      </c>
      <c r="I37" s="44"/>
      <c r="J37" s="45"/>
      <c r="K37" s="30">
        <v>0</v>
      </c>
      <c r="L37" s="23">
        <v>0</v>
      </c>
      <c r="M37" s="46"/>
      <c r="N37" s="46"/>
      <c r="O37" s="47"/>
    </row>
    <row r="38" spans="1:15" s="31" customFormat="1" ht="12.75" customHeight="1">
      <c r="A38" s="41" t="s">
        <v>102</v>
      </c>
      <c r="B38" s="41" t="s">
        <v>28</v>
      </c>
      <c r="C38" s="41" t="s">
        <v>103</v>
      </c>
      <c r="D38" s="42" t="s">
        <v>104</v>
      </c>
      <c r="E38" s="42" t="s">
        <v>105</v>
      </c>
      <c r="F38" s="42" t="s">
        <v>41</v>
      </c>
      <c r="G38" s="43">
        <v>0.043</v>
      </c>
      <c r="H38" s="44">
        <v>0</v>
      </c>
      <c r="I38" s="44"/>
      <c r="J38" s="45"/>
      <c r="K38" s="30">
        <v>1</v>
      </c>
      <c r="L38" s="23">
        <v>0</v>
      </c>
      <c r="M38" s="46"/>
      <c r="N38" s="46"/>
      <c r="O38" s="47"/>
    </row>
    <row r="39" spans="1:15" s="66" customFormat="1" ht="25.5" customHeight="1">
      <c r="A39" s="58" t="s">
        <v>27</v>
      </c>
      <c r="B39" s="58" t="s">
        <v>28</v>
      </c>
      <c r="C39" s="58" t="s">
        <v>95</v>
      </c>
      <c r="D39" s="59" t="s">
        <v>106</v>
      </c>
      <c r="E39" s="60" t="s">
        <v>107</v>
      </c>
      <c r="F39" s="59" t="s">
        <v>32</v>
      </c>
      <c r="G39" s="61">
        <v>0.033</v>
      </c>
      <c r="H39" s="62">
        <v>0</v>
      </c>
      <c r="I39" s="62"/>
      <c r="J39" s="78"/>
      <c r="K39" s="81">
        <v>1.8485800000000001</v>
      </c>
      <c r="L39" s="63">
        <v>0</v>
      </c>
      <c r="M39" s="64"/>
      <c r="N39" s="64"/>
      <c r="O39" s="65"/>
    </row>
    <row r="40" spans="1:15" s="31" customFormat="1" ht="12.75" customHeight="1">
      <c r="A40" s="41" t="s">
        <v>27</v>
      </c>
      <c r="B40" s="41" t="s">
        <v>28</v>
      </c>
      <c r="C40" s="41" t="s">
        <v>84</v>
      </c>
      <c r="D40" s="42" t="s">
        <v>108</v>
      </c>
      <c r="E40" s="42" t="s">
        <v>109</v>
      </c>
      <c r="F40" s="42" t="s">
        <v>35</v>
      </c>
      <c r="G40" s="43">
        <v>3.08</v>
      </c>
      <c r="H40" s="44">
        <v>0</v>
      </c>
      <c r="I40" s="44"/>
      <c r="J40" s="45"/>
      <c r="K40" s="30">
        <v>0.2779437</v>
      </c>
      <c r="L40" s="23">
        <v>0</v>
      </c>
      <c r="M40" s="46"/>
      <c r="N40" s="46"/>
      <c r="O40" s="47"/>
    </row>
    <row r="41" spans="1:15" s="31" customFormat="1" ht="12.75" customHeight="1">
      <c r="A41" s="41" t="s">
        <v>27</v>
      </c>
      <c r="B41" s="41" t="s">
        <v>28</v>
      </c>
      <c r="C41" s="41" t="s">
        <v>84</v>
      </c>
      <c r="D41" s="42" t="s">
        <v>110</v>
      </c>
      <c r="E41" s="42" t="s">
        <v>111</v>
      </c>
      <c r="F41" s="42" t="s">
        <v>54</v>
      </c>
      <c r="G41" s="43">
        <v>5.924</v>
      </c>
      <c r="H41" s="44">
        <v>0</v>
      </c>
      <c r="I41" s="44"/>
      <c r="J41" s="45"/>
      <c r="K41" s="30">
        <v>0.3036828</v>
      </c>
      <c r="L41" s="23">
        <v>0</v>
      </c>
      <c r="M41" s="46"/>
      <c r="N41" s="46"/>
      <c r="O41" s="47"/>
    </row>
    <row r="42" spans="1:15" s="31" customFormat="1" ht="12.75" customHeight="1">
      <c r="A42" s="41" t="s">
        <v>27</v>
      </c>
      <c r="B42" s="41" t="s">
        <v>28</v>
      </c>
      <c r="C42" s="41" t="s">
        <v>84</v>
      </c>
      <c r="D42" s="42" t="s">
        <v>112</v>
      </c>
      <c r="E42" s="42" t="s">
        <v>113</v>
      </c>
      <c r="F42" s="42" t="s">
        <v>54</v>
      </c>
      <c r="G42" s="43">
        <v>2.06</v>
      </c>
      <c r="H42" s="44">
        <v>0</v>
      </c>
      <c r="I42" s="44"/>
      <c r="J42" s="45"/>
      <c r="K42" s="30">
        <v>0.14978550000000002</v>
      </c>
      <c r="L42" s="23">
        <v>0</v>
      </c>
      <c r="M42" s="46"/>
      <c r="N42" s="46"/>
      <c r="O42" s="47"/>
    </row>
    <row r="43" spans="1:15" s="31" customFormat="1" ht="12.75" customHeight="1">
      <c r="A43" s="41" t="s">
        <v>27</v>
      </c>
      <c r="B43" s="41" t="s">
        <v>28</v>
      </c>
      <c r="C43" s="41" t="s">
        <v>84</v>
      </c>
      <c r="D43" s="42" t="s">
        <v>114</v>
      </c>
      <c r="E43" s="42" t="s">
        <v>115</v>
      </c>
      <c r="F43" s="42" t="s">
        <v>54</v>
      </c>
      <c r="G43" s="43">
        <v>21.935</v>
      </c>
      <c r="H43" s="44">
        <v>0</v>
      </c>
      <c r="I43" s="44"/>
      <c r="J43" s="45"/>
      <c r="K43" s="30">
        <v>0.2615969</v>
      </c>
      <c r="L43" s="23">
        <v>0</v>
      </c>
      <c r="M43" s="46"/>
      <c r="N43" s="46"/>
      <c r="O43" s="47"/>
    </row>
    <row r="44" spans="1:15" s="66" customFormat="1" ht="25.5" customHeight="1">
      <c r="A44" s="58" t="s">
        <v>27</v>
      </c>
      <c r="B44" s="58" t="s">
        <v>28</v>
      </c>
      <c r="C44" s="58" t="s">
        <v>84</v>
      </c>
      <c r="D44" s="59" t="s">
        <v>116</v>
      </c>
      <c r="E44" s="60" t="s">
        <v>117</v>
      </c>
      <c r="F44" s="59" t="s">
        <v>54</v>
      </c>
      <c r="G44" s="61">
        <v>24.939</v>
      </c>
      <c r="H44" s="62">
        <v>0</v>
      </c>
      <c r="I44" s="62"/>
      <c r="J44" s="78"/>
      <c r="K44" s="81">
        <v>0.2549478</v>
      </c>
      <c r="L44" s="63">
        <v>0</v>
      </c>
      <c r="M44" s="64"/>
      <c r="N44" s="64"/>
      <c r="O44" s="65"/>
    </row>
    <row r="45" spans="1:15" s="66" customFormat="1" ht="25.5" customHeight="1">
      <c r="A45" s="67" t="s">
        <v>27</v>
      </c>
      <c r="B45" s="67" t="s">
        <v>28</v>
      </c>
      <c r="C45" s="67" t="s">
        <v>95</v>
      </c>
      <c r="D45" s="69" t="s">
        <v>118</v>
      </c>
      <c r="E45" s="71" t="s">
        <v>119</v>
      </c>
      <c r="F45" s="69" t="s">
        <v>32</v>
      </c>
      <c r="G45" s="73">
        <v>0.128</v>
      </c>
      <c r="H45" s="74">
        <v>0</v>
      </c>
      <c r="I45" s="74"/>
      <c r="J45" s="80"/>
      <c r="K45" s="83">
        <v>1.7505121</v>
      </c>
      <c r="L45" s="75">
        <v>0</v>
      </c>
      <c r="M45" s="76"/>
      <c r="N45" s="76"/>
      <c r="O45" s="77"/>
    </row>
    <row r="46" spans="1:15" s="66" customFormat="1" ht="12.75">
      <c r="A46" s="14" t="s">
        <v>23</v>
      </c>
      <c r="B46" s="14" t="s">
        <v>24</v>
      </c>
      <c r="C46" s="68"/>
      <c r="D46" s="16" t="s">
        <v>120</v>
      </c>
      <c r="E46" s="50" t="s">
        <v>121</v>
      </c>
      <c r="F46" s="72"/>
      <c r="G46" s="18">
        <v>0</v>
      </c>
      <c r="H46" s="20"/>
      <c r="I46" s="20"/>
      <c r="J46" s="53"/>
      <c r="K46" s="30">
        <v>0</v>
      </c>
      <c r="L46" s="23">
        <v>0</v>
      </c>
      <c r="M46" s="56"/>
      <c r="N46" s="56"/>
      <c r="O46" s="70"/>
    </row>
    <row r="47" spans="1:15" s="66" customFormat="1" ht="25.5" customHeight="1">
      <c r="A47" s="58" t="s">
        <v>27</v>
      </c>
      <c r="B47" s="58" t="s">
        <v>28</v>
      </c>
      <c r="C47" s="58" t="s">
        <v>84</v>
      </c>
      <c r="D47" s="59" t="s">
        <v>122</v>
      </c>
      <c r="E47" s="60" t="s">
        <v>123</v>
      </c>
      <c r="F47" s="59" t="s">
        <v>32</v>
      </c>
      <c r="G47" s="61">
        <v>1.305</v>
      </c>
      <c r="H47" s="62">
        <v>0</v>
      </c>
      <c r="I47" s="62"/>
      <c r="J47" s="78"/>
      <c r="K47" s="81">
        <v>2.424105</v>
      </c>
      <c r="L47" s="63">
        <v>0</v>
      </c>
      <c r="M47" s="64"/>
      <c r="N47" s="64"/>
      <c r="O47" s="65"/>
    </row>
    <row r="48" spans="1:15" s="66" customFormat="1" ht="25.5" customHeight="1">
      <c r="A48" s="58" t="s">
        <v>27</v>
      </c>
      <c r="B48" s="58" t="s">
        <v>28</v>
      </c>
      <c r="C48" s="58" t="s">
        <v>84</v>
      </c>
      <c r="D48" s="59" t="s">
        <v>124</v>
      </c>
      <c r="E48" s="60" t="s">
        <v>125</v>
      </c>
      <c r="F48" s="59" t="s">
        <v>41</v>
      </c>
      <c r="G48" s="61">
        <v>0.117</v>
      </c>
      <c r="H48" s="62">
        <v>0</v>
      </c>
      <c r="I48" s="62"/>
      <c r="J48" s="78"/>
      <c r="K48" s="81">
        <v>1.01762</v>
      </c>
      <c r="L48" s="63">
        <v>0</v>
      </c>
      <c r="M48" s="64"/>
      <c r="N48" s="64"/>
      <c r="O48" s="65"/>
    </row>
    <row r="49" spans="1:15" s="66" customFormat="1" ht="25.5" customHeight="1">
      <c r="A49" s="58" t="s">
        <v>27</v>
      </c>
      <c r="B49" s="58" t="s">
        <v>28</v>
      </c>
      <c r="C49" s="58" t="s">
        <v>84</v>
      </c>
      <c r="D49" s="59" t="s">
        <v>126</v>
      </c>
      <c r="E49" s="60" t="s">
        <v>127</v>
      </c>
      <c r="F49" s="59" t="s">
        <v>54</v>
      </c>
      <c r="G49" s="61">
        <v>7.46</v>
      </c>
      <c r="H49" s="62">
        <v>0</v>
      </c>
      <c r="I49" s="62"/>
      <c r="J49" s="78"/>
      <c r="K49" s="81">
        <v>0.003415</v>
      </c>
      <c r="L49" s="63">
        <v>0</v>
      </c>
      <c r="M49" s="64"/>
      <c r="N49" s="64"/>
      <c r="O49" s="65"/>
    </row>
    <row r="50" spans="1:15" s="66" customFormat="1" ht="25.5" customHeight="1">
      <c r="A50" s="58" t="s">
        <v>27</v>
      </c>
      <c r="B50" s="58" t="s">
        <v>28</v>
      </c>
      <c r="C50" s="58" t="s">
        <v>84</v>
      </c>
      <c r="D50" s="59" t="s">
        <v>128</v>
      </c>
      <c r="E50" s="60" t="s">
        <v>129</v>
      </c>
      <c r="F50" s="59" t="s">
        <v>54</v>
      </c>
      <c r="G50" s="61">
        <v>7.46</v>
      </c>
      <c r="H50" s="62">
        <v>0</v>
      </c>
      <c r="I50" s="62"/>
      <c r="J50" s="78"/>
      <c r="K50" s="81">
        <v>0</v>
      </c>
      <c r="L50" s="63">
        <v>0</v>
      </c>
      <c r="M50" s="64"/>
      <c r="N50" s="64"/>
      <c r="O50" s="65"/>
    </row>
    <row r="51" spans="1:15" s="66" customFormat="1" ht="25.5" customHeight="1">
      <c r="A51" s="58" t="s">
        <v>27</v>
      </c>
      <c r="B51" s="58" t="s">
        <v>28</v>
      </c>
      <c r="C51" s="58" t="s">
        <v>84</v>
      </c>
      <c r="D51" s="59" t="s">
        <v>130</v>
      </c>
      <c r="E51" s="60" t="s">
        <v>131</v>
      </c>
      <c r="F51" s="59" t="s">
        <v>32</v>
      </c>
      <c r="G51" s="61">
        <v>2.2</v>
      </c>
      <c r="H51" s="62">
        <v>0</v>
      </c>
      <c r="I51" s="62"/>
      <c r="J51" s="78"/>
      <c r="K51" s="81">
        <v>2.4574000000000003</v>
      </c>
      <c r="L51" s="63">
        <v>0</v>
      </c>
      <c r="M51" s="64"/>
      <c r="N51" s="64"/>
      <c r="O51" s="65"/>
    </row>
    <row r="52" spans="1:15" s="66" customFormat="1" ht="25.5" customHeight="1">
      <c r="A52" s="58" t="s">
        <v>27</v>
      </c>
      <c r="B52" s="58" t="s">
        <v>28</v>
      </c>
      <c r="C52" s="58" t="s">
        <v>84</v>
      </c>
      <c r="D52" s="59" t="s">
        <v>132</v>
      </c>
      <c r="E52" s="60" t="s">
        <v>133</v>
      </c>
      <c r="F52" s="59" t="s">
        <v>54</v>
      </c>
      <c r="G52" s="61">
        <v>11.04</v>
      </c>
      <c r="H52" s="62">
        <v>0</v>
      </c>
      <c r="I52" s="62"/>
      <c r="J52" s="78"/>
      <c r="K52" s="81">
        <v>0.0058909</v>
      </c>
      <c r="L52" s="63">
        <v>0</v>
      </c>
      <c r="M52" s="64"/>
      <c r="N52" s="64"/>
      <c r="O52" s="65"/>
    </row>
    <row r="53" spans="1:15" s="66" customFormat="1" ht="25.5" customHeight="1">
      <c r="A53" s="58" t="s">
        <v>27</v>
      </c>
      <c r="B53" s="58" t="s">
        <v>28</v>
      </c>
      <c r="C53" s="58" t="s">
        <v>84</v>
      </c>
      <c r="D53" s="59" t="s">
        <v>134</v>
      </c>
      <c r="E53" s="60" t="s">
        <v>135</v>
      </c>
      <c r="F53" s="59" t="s">
        <v>54</v>
      </c>
      <c r="G53" s="61">
        <v>11.04</v>
      </c>
      <c r="H53" s="62">
        <v>0</v>
      </c>
      <c r="I53" s="62"/>
      <c r="J53" s="78"/>
      <c r="K53" s="81">
        <v>0</v>
      </c>
      <c r="L53" s="63">
        <v>0</v>
      </c>
      <c r="M53" s="64"/>
      <c r="N53" s="64"/>
      <c r="O53" s="65"/>
    </row>
    <row r="54" spans="1:15" s="66" customFormat="1" ht="25.5" customHeight="1">
      <c r="A54" s="58" t="s">
        <v>27</v>
      </c>
      <c r="B54" s="58" t="s">
        <v>28</v>
      </c>
      <c r="C54" s="58" t="s">
        <v>84</v>
      </c>
      <c r="D54" s="59" t="s">
        <v>136</v>
      </c>
      <c r="E54" s="60" t="s">
        <v>137</v>
      </c>
      <c r="F54" s="59" t="s">
        <v>41</v>
      </c>
      <c r="G54" s="61">
        <v>0.26</v>
      </c>
      <c r="H54" s="62">
        <v>0</v>
      </c>
      <c r="I54" s="62"/>
      <c r="J54" s="78"/>
      <c r="K54" s="81">
        <v>1.01762</v>
      </c>
      <c r="L54" s="63">
        <v>0</v>
      </c>
      <c r="M54" s="64"/>
      <c r="N54" s="64"/>
      <c r="O54" s="65"/>
    </row>
    <row r="55" spans="1:15" s="31" customFormat="1" ht="12.75" customHeight="1">
      <c r="A55" s="41" t="s">
        <v>27</v>
      </c>
      <c r="B55" s="41" t="s">
        <v>28</v>
      </c>
      <c r="C55" s="41" t="s">
        <v>138</v>
      </c>
      <c r="D55" s="42" t="s">
        <v>139</v>
      </c>
      <c r="E55" s="42" t="s">
        <v>140</v>
      </c>
      <c r="F55" s="42" t="s">
        <v>141</v>
      </c>
      <c r="G55" s="43">
        <v>0.11</v>
      </c>
      <c r="H55" s="44">
        <v>0</v>
      </c>
      <c r="I55" s="44"/>
      <c r="J55" s="45"/>
      <c r="K55" s="30">
        <v>0</v>
      </c>
      <c r="L55" s="23">
        <v>0</v>
      </c>
      <c r="M55" s="46"/>
      <c r="N55" s="46"/>
      <c r="O55" s="47"/>
    </row>
    <row r="56" spans="1:15" s="31" customFormat="1" ht="12.75" customHeight="1">
      <c r="A56" s="41" t="s">
        <v>27</v>
      </c>
      <c r="B56" s="41" t="s">
        <v>28</v>
      </c>
      <c r="C56" s="41" t="s">
        <v>84</v>
      </c>
      <c r="D56" s="42" t="s">
        <v>142</v>
      </c>
      <c r="E56" s="42" t="s">
        <v>143</v>
      </c>
      <c r="F56" s="42" t="s">
        <v>54</v>
      </c>
      <c r="G56" s="43">
        <v>37.735</v>
      </c>
      <c r="H56" s="44">
        <v>0</v>
      </c>
      <c r="I56" s="44"/>
      <c r="J56" s="45"/>
      <c r="K56" s="30">
        <v>0.34026409999999996</v>
      </c>
      <c r="L56" s="23">
        <v>0</v>
      </c>
      <c r="M56" s="46"/>
      <c r="N56" s="46"/>
      <c r="O56" s="47"/>
    </row>
    <row r="57" spans="1:15" s="66" customFormat="1" ht="25.5" customHeight="1">
      <c r="A57" s="58" t="s">
        <v>27</v>
      </c>
      <c r="B57" s="58" t="s">
        <v>28</v>
      </c>
      <c r="C57" s="58" t="s">
        <v>84</v>
      </c>
      <c r="D57" s="59" t="s">
        <v>144</v>
      </c>
      <c r="E57" s="60" t="s">
        <v>145</v>
      </c>
      <c r="F57" s="59" t="s">
        <v>54</v>
      </c>
      <c r="G57" s="61">
        <v>37.735</v>
      </c>
      <c r="H57" s="62">
        <v>0</v>
      </c>
      <c r="I57" s="62"/>
      <c r="J57" s="78"/>
      <c r="K57" s="81">
        <v>0.0015854999999999999</v>
      </c>
      <c r="L57" s="63">
        <v>0</v>
      </c>
      <c r="M57" s="64"/>
      <c r="N57" s="64"/>
      <c r="O57" s="65"/>
    </row>
    <row r="58" spans="1:15" s="66" customFormat="1" ht="25.5" customHeight="1">
      <c r="A58" s="58" t="s">
        <v>27</v>
      </c>
      <c r="B58" s="58" t="s">
        <v>28</v>
      </c>
      <c r="C58" s="58" t="s">
        <v>84</v>
      </c>
      <c r="D58" s="59" t="s">
        <v>146</v>
      </c>
      <c r="E58" s="60" t="s">
        <v>147</v>
      </c>
      <c r="F58" s="59" t="s">
        <v>54</v>
      </c>
      <c r="G58" s="61">
        <v>37.735</v>
      </c>
      <c r="H58" s="62">
        <v>0</v>
      </c>
      <c r="I58" s="62"/>
      <c r="J58" s="78"/>
      <c r="K58" s="81">
        <v>0</v>
      </c>
      <c r="L58" s="63">
        <v>0</v>
      </c>
      <c r="M58" s="64"/>
      <c r="N58" s="64"/>
      <c r="O58" s="65"/>
    </row>
    <row r="59" spans="1:15" s="66" customFormat="1" ht="25.5" customHeight="1">
      <c r="A59" s="58" t="s">
        <v>27</v>
      </c>
      <c r="B59" s="58" t="s">
        <v>28</v>
      </c>
      <c r="C59" s="58" t="s">
        <v>84</v>
      </c>
      <c r="D59" s="59" t="s">
        <v>148</v>
      </c>
      <c r="E59" s="60" t="s">
        <v>149</v>
      </c>
      <c r="F59" s="59" t="s">
        <v>54</v>
      </c>
      <c r="G59" s="61">
        <v>37.735</v>
      </c>
      <c r="H59" s="62">
        <v>0</v>
      </c>
      <c r="I59" s="62"/>
      <c r="J59" s="78"/>
      <c r="K59" s="81">
        <v>0.002274</v>
      </c>
      <c r="L59" s="63">
        <v>0</v>
      </c>
      <c r="M59" s="64"/>
      <c r="N59" s="64"/>
      <c r="O59" s="65"/>
    </row>
    <row r="60" spans="1:15" s="66" customFormat="1" ht="25.5" customHeight="1">
      <c r="A60" s="58" t="s">
        <v>27</v>
      </c>
      <c r="B60" s="58" t="s">
        <v>28</v>
      </c>
      <c r="C60" s="58" t="s">
        <v>84</v>
      </c>
      <c r="D60" s="59" t="s">
        <v>150</v>
      </c>
      <c r="E60" s="60" t="s">
        <v>151</v>
      </c>
      <c r="F60" s="59" t="s">
        <v>54</v>
      </c>
      <c r="G60" s="61">
        <v>37.735</v>
      </c>
      <c r="H60" s="62">
        <v>0</v>
      </c>
      <c r="I60" s="62"/>
      <c r="J60" s="78"/>
      <c r="K60" s="81">
        <v>0</v>
      </c>
      <c r="L60" s="63">
        <v>0</v>
      </c>
      <c r="M60" s="64"/>
      <c r="N60" s="64"/>
      <c r="O60" s="65"/>
    </row>
    <row r="61" spans="1:15" s="66" customFormat="1" ht="25.5" customHeight="1">
      <c r="A61" s="67" t="s">
        <v>27</v>
      </c>
      <c r="B61" s="67" t="s">
        <v>28</v>
      </c>
      <c r="C61" s="67" t="s">
        <v>84</v>
      </c>
      <c r="D61" s="69" t="s">
        <v>152</v>
      </c>
      <c r="E61" s="71" t="s">
        <v>153</v>
      </c>
      <c r="F61" s="69" t="s">
        <v>54</v>
      </c>
      <c r="G61" s="73">
        <v>13.22</v>
      </c>
      <c r="H61" s="74">
        <v>0</v>
      </c>
      <c r="I61" s="74"/>
      <c r="J61" s="80"/>
      <c r="K61" s="83">
        <v>0.015018</v>
      </c>
      <c r="L61" s="75">
        <v>0</v>
      </c>
      <c r="M61" s="76"/>
      <c r="N61" s="76"/>
      <c r="O61" s="77"/>
    </row>
    <row r="62" spans="1:15" s="66" customFormat="1" ht="12.75">
      <c r="A62" s="14" t="s">
        <v>23</v>
      </c>
      <c r="B62" s="14" t="s">
        <v>24</v>
      </c>
      <c r="C62" s="68"/>
      <c r="D62" s="16" t="s">
        <v>154</v>
      </c>
      <c r="E62" s="50" t="s">
        <v>155</v>
      </c>
      <c r="F62" s="72"/>
      <c r="G62" s="18">
        <v>0</v>
      </c>
      <c r="H62" s="20"/>
      <c r="I62" s="20"/>
      <c r="J62" s="53"/>
      <c r="K62" s="30">
        <v>0</v>
      </c>
      <c r="L62" s="23">
        <v>0</v>
      </c>
      <c r="M62" s="56"/>
      <c r="N62" s="56"/>
      <c r="O62" s="70"/>
    </row>
    <row r="63" spans="1:15" s="66" customFormat="1" ht="25.5" customHeight="1">
      <c r="A63" s="58" t="s">
        <v>27</v>
      </c>
      <c r="B63" s="58" t="s">
        <v>28</v>
      </c>
      <c r="C63" s="58" t="s">
        <v>156</v>
      </c>
      <c r="D63" s="59" t="s">
        <v>157</v>
      </c>
      <c r="E63" s="60" t="s">
        <v>158</v>
      </c>
      <c r="F63" s="59" t="s">
        <v>54</v>
      </c>
      <c r="G63" s="61">
        <v>5.53</v>
      </c>
      <c r="H63" s="62">
        <v>0</v>
      </c>
      <c r="I63" s="62"/>
      <c r="J63" s="78"/>
      <c r="K63" s="81">
        <v>0.202404</v>
      </c>
      <c r="L63" s="63">
        <v>0</v>
      </c>
      <c r="M63" s="64"/>
      <c r="N63" s="64"/>
      <c r="O63" s="65"/>
    </row>
    <row r="64" spans="1:15" s="66" customFormat="1" ht="25.5" customHeight="1">
      <c r="A64" s="58" t="s">
        <v>27</v>
      </c>
      <c r="B64" s="58" t="s">
        <v>28</v>
      </c>
      <c r="C64" s="58" t="s">
        <v>156</v>
      </c>
      <c r="D64" s="59" t="s">
        <v>159</v>
      </c>
      <c r="E64" s="60" t="s">
        <v>160</v>
      </c>
      <c r="F64" s="59" t="s">
        <v>54</v>
      </c>
      <c r="G64" s="61">
        <v>5.53</v>
      </c>
      <c r="H64" s="62">
        <v>0</v>
      </c>
      <c r="I64" s="62"/>
      <c r="J64" s="78"/>
      <c r="K64" s="81">
        <v>0.48574039999999996</v>
      </c>
      <c r="L64" s="63">
        <v>0</v>
      </c>
      <c r="M64" s="64"/>
      <c r="N64" s="64"/>
      <c r="O64" s="65"/>
    </row>
    <row r="65" spans="1:15" s="66" customFormat="1" ht="25.5" customHeight="1">
      <c r="A65" s="58" t="s">
        <v>27</v>
      </c>
      <c r="B65" s="58" t="s">
        <v>28</v>
      </c>
      <c r="C65" s="58" t="s">
        <v>156</v>
      </c>
      <c r="D65" s="59" t="s">
        <v>161</v>
      </c>
      <c r="E65" s="60" t="s">
        <v>162</v>
      </c>
      <c r="F65" s="59" t="s">
        <v>54</v>
      </c>
      <c r="G65" s="61">
        <v>5.53</v>
      </c>
      <c r="H65" s="62">
        <v>0</v>
      </c>
      <c r="I65" s="62"/>
      <c r="J65" s="78"/>
      <c r="K65" s="81">
        <v>0.18907</v>
      </c>
      <c r="L65" s="63">
        <v>0</v>
      </c>
      <c r="M65" s="64"/>
      <c r="N65" s="64"/>
      <c r="O65" s="65"/>
    </row>
    <row r="66" spans="1:15" s="66" customFormat="1" ht="25.5" customHeight="1">
      <c r="A66" s="58" t="s">
        <v>27</v>
      </c>
      <c r="B66" s="58" t="s">
        <v>28</v>
      </c>
      <c r="C66" s="58" t="s">
        <v>156</v>
      </c>
      <c r="D66" s="59" t="s">
        <v>163</v>
      </c>
      <c r="E66" s="60" t="s">
        <v>164</v>
      </c>
      <c r="F66" s="59" t="s">
        <v>54</v>
      </c>
      <c r="G66" s="61">
        <v>5.53</v>
      </c>
      <c r="H66" s="62">
        <v>0</v>
      </c>
      <c r="I66" s="62"/>
      <c r="J66" s="78"/>
      <c r="K66" s="81">
        <v>0.071</v>
      </c>
      <c r="L66" s="63">
        <v>0</v>
      </c>
      <c r="M66" s="64"/>
      <c r="N66" s="64"/>
      <c r="O66" s="65"/>
    </row>
    <row r="67" spans="1:15" s="31" customFormat="1" ht="12.75" customHeight="1">
      <c r="A67" s="48" t="s">
        <v>102</v>
      </c>
      <c r="B67" s="48" t="s">
        <v>28</v>
      </c>
      <c r="C67" s="48" t="s">
        <v>103</v>
      </c>
      <c r="D67" s="49" t="s">
        <v>165</v>
      </c>
      <c r="E67" s="49" t="s">
        <v>166</v>
      </c>
      <c r="F67" s="49" t="s">
        <v>54</v>
      </c>
      <c r="G67" s="51">
        <v>6.079</v>
      </c>
      <c r="H67" s="52">
        <v>0</v>
      </c>
      <c r="I67" s="52"/>
      <c r="J67" s="79"/>
      <c r="K67" s="82">
        <v>0.23</v>
      </c>
      <c r="L67" s="54">
        <v>0</v>
      </c>
      <c r="M67" s="55"/>
      <c r="N67" s="55"/>
      <c r="O67" s="57"/>
    </row>
    <row r="68" spans="1:15" s="31" customFormat="1" ht="12.75">
      <c r="A68" s="14" t="s">
        <v>23</v>
      </c>
      <c r="B68" s="14" t="s">
        <v>24</v>
      </c>
      <c r="C68" s="14"/>
      <c r="D68" s="16" t="s">
        <v>167</v>
      </c>
      <c r="E68" s="50" t="s">
        <v>168</v>
      </c>
      <c r="F68" s="16"/>
      <c r="G68" s="18">
        <v>0</v>
      </c>
      <c r="H68" s="20"/>
      <c r="I68" s="20"/>
      <c r="J68" s="53"/>
      <c r="K68" s="30">
        <v>0</v>
      </c>
      <c r="L68" s="23">
        <v>0</v>
      </c>
      <c r="M68" s="56"/>
      <c r="N68" s="56"/>
      <c r="O68" s="15"/>
    </row>
    <row r="69" spans="1:15" s="66" customFormat="1" ht="25.5" customHeight="1">
      <c r="A69" s="58" t="s">
        <v>27</v>
      </c>
      <c r="B69" s="58" t="s">
        <v>28</v>
      </c>
      <c r="C69" s="58" t="s">
        <v>84</v>
      </c>
      <c r="D69" s="59" t="s">
        <v>169</v>
      </c>
      <c r="E69" s="60" t="s">
        <v>170</v>
      </c>
      <c r="F69" s="59" t="s">
        <v>32</v>
      </c>
      <c r="G69" s="61">
        <v>4.528</v>
      </c>
      <c r="H69" s="62">
        <v>0</v>
      </c>
      <c r="I69" s="62"/>
      <c r="J69" s="78"/>
      <c r="K69" s="81">
        <v>0</v>
      </c>
      <c r="L69" s="63">
        <v>0</v>
      </c>
      <c r="M69" s="64"/>
      <c r="N69" s="64"/>
      <c r="O69" s="65"/>
    </row>
    <row r="70" spans="1:15" s="66" customFormat="1" ht="25.5" customHeight="1">
      <c r="A70" s="58" t="s">
        <v>27</v>
      </c>
      <c r="B70" s="58" t="s">
        <v>28</v>
      </c>
      <c r="C70" s="58" t="s">
        <v>84</v>
      </c>
      <c r="D70" s="59" t="s">
        <v>169</v>
      </c>
      <c r="E70" s="60" t="s">
        <v>171</v>
      </c>
      <c r="F70" s="59" t="s">
        <v>32</v>
      </c>
      <c r="G70" s="61">
        <v>1.485</v>
      </c>
      <c r="H70" s="62">
        <v>0</v>
      </c>
      <c r="I70" s="62"/>
      <c r="J70" s="78"/>
      <c r="K70" s="81">
        <v>2.424</v>
      </c>
      <c r="L70" s="63">
        <v>0</v>
      </c>
      <c r="M70" s="64"/>
      <c r="N70" s="64"/>
      <c r="O70" s="65"/>
    </row>
    <row r="71" spans="1:15" s="31" customFormat="1" ht="12.75" customHeight="1">
      <c r="A71" s="41" t="s">
        <v>27</v>
      </c>
      <c r="B71" s="41" t="s">
        <v>28</v>
      </c>
      <c r="C71" s="41" t="s">
        <v>84</v>
      </c>
      <c r="D71" s="42" t="s">
        <v>172</v>
      </c>
      <c r="E71" s="42" t="s">
        <v>173</v>
      </c>
      <c r="F71" s="42" t="s">
        <v>41</v>
      </c>
      <c r="G71" s="43">
        <v>0.022</v>
      </c>
      <c r="H71" s="44">
        <v>0</v>
      </c>
      <c r="I71" s="44"/>
      <c r="J71" s="45"/>
      <c r="K71" s="30">
        <v>1.0530344</v>
      </c>
      <c r="L71" s="23">
        <v>0</v>
      </c>
      <c r="M71" s="46"/>
      <c r="N71" s="46"/>
      <c r="O71" s="47"/>
    </row>
    <row r="72" spans="1:15" s="66" customFormat="1" ht="25.5" customHeight="1">
      <c r="A72" s="58" t="s">
        <v>27</v>
      </c>
      <c r="B72" s="58" t="s">
        <v>28</v>
      </c>
      <c r="C72" s="58" t="s">
        <v>84</v>
      </c>
      <c r="D72" s="59" t="s">
        <v>174</v>
      </c>
      <c r="E72" s="60" t="s">
        <v>175</v>
      </c>
      <c r="F72" s="59" t="s">
        <v>54</v>
      </c>
      <c r="G72" s="61">
        <v>95.085</v>
      </c>
      <c r="H72" s="62">
        <v>0</v>
      </c>
      <c r="I72" s="62"/>
      <c r="J72" s="78"/>
      <c r="K72" s="81">
        <v>0.03497</v>
      </c>
      <c r="L72" s="63">
        <v>0</v>
      </c>
      <c r="M72" s="64"/>
      <c r="N72" s="64"/>
      <c r="O72" s="65"/>
    </row>
    <row r="73" spans="1:15" s="66" customFormat="1" ht="25.5" customHeight="1">
      <c r="A73" s="58" t="s">
        <v>27</v>
      </c>
      <c r="B73" s="58" t="s">
        <v>28</v>
      </c>
      <c r="C73" s="58" t="s">
        <v>84</v>
      </c>
      <c r="D73" s="59" t="s">
        <v>176</v>
      </c>
      <c r="E73" s="60" t="s">
        <v>177</v>
      </c>
      <c r="F73" s="59" t="s">
        <v>54</v>
      </c>
      <c r="G73" s="61">
        <v>50.4</v>
      </c>
      <c r="H73" s="62">
        <v>0</v>
      </c>
      <c r="I73" s="62"/>
      <c r="J73" s="78"/>
      <c r="K73" s="81">
        <v>0.008421999999999999</v>
      </c>
      <c r="L73" s="63">
        <v>0</v>
      </c>
      <c r="M73" s="64"/>
      <c r="N73" s="64"/>
      <c r="O73" s="65"/>
    </row>
    <row r="74" spans="1:15" s="66" customFormat="1" ht="25.5" customHeight="1">
      <c r="A74" s="58" t="s">
        <v>27</v>
      </c>
      <c r="B74" s="58" t="s">
        <v>28</v>
      </c>
      <c r="C74" s="58" t="s">
        <v>84</v>
      </c>
      <c r="D74" s="59" t="s">
        <v>178</v>
      </c>
      <c r="E74" s="60" t="s">
        <v>179</v>
      </c>
      <c r="F74" s="59" t="s">
        <v>54</v>
      </c>
      <c r="G74" s="61">
        <v>59.388</v>
      </c>
      <c r="H74" s="62">
        <v>0</v>
      </c>
      <c r="I74" s="62"/>
      <c r="J74" s="78"/>
      <c r="K74" s="81">
        <v>0.003734</v>
      </c>
      <c r="L74" s="63">
        <v>0</v>
      </c>
      <c r="M74" s="64"/>
      <c r="N74" s="64"/>
      <c r="O74" s="65"/>
    </row>
    <row r="75" spans="1:15" s="31" customFormat="1" ht="12.75" customHeight="1">
      <c r="A75" s="41" t="s">
        <v>27</v>
      </c>
      <c r="B75" s="41" t="s">
        <v>28</v>
      </c>
      <c r="C75" s="41" t="s">
        <v>84</v>
      </c>
      <c r="D75" s="42" t="s">
        <v>46</v>
      </c>
      <c r="E75" s="42" t="s">
        <v>180</v>
      </c>
      <c r="F75" s="42" t="s">
        <v>54</v>
      </c>
      <c r="G75" s="43">
        <v>2.924</v>
      </c>
      <c r="H75" s="44">
        <v>0</v>
      </c>
      <c r="I75" s="44"/>
      <c r="J75" s="45"/>
      <c r="K75" s="30">
        <v>0</v>
      </c>
      <c r="L75" s="23">
        <v>0</v>
      </c>
      <c r="M75" s="46"/>
      <c r="N75" s="46"/>
      <c r="O75" s="47"/>
    </row>
    <row r="76" spans="1:15" s="66" customFormat="1" ht="25.5" customHeight="1">
      <c r="A76" s="67" t="s">
        <v>27</v>
      </c>
      <c r="B76" s="67" t="s">
        <v>28</v>
      </c>
      <c r="C76" s="67" t="s">
        <v>84</v>
      </c>
      <c r="D76" s="69" t="s">
        <v>181</v>
      </c>
      <c r="E76" s="71" t="s">
        <v>182</v>
      </c>
      <c r="F76" s="69" t="s">
        <v>54</v>
      </c>
      <c r="G76" s="73">
        <v>19.34</v>
      </c>
      <c r="H76" s="74">
        <v>0</v>
      </c>
      <c r="I76" s="74"/>
      <c r="J76" s="80"/>
      <c r="K76" s="83">
        <v>0.0109646</v>
      </c>
      <c r="L76" s="75">
        <v>0</v>
      </c>
      <c r="M76" s="76"/>
      <c r="N76" s="76"/>
      <c r="O76" s="77"/>
    </row>
    <row r="77" spans="1:15" s="66" customFormat="1" ht="12.75">
      <c r="A77" s="14" t="s">
        <v>23</v>
      </c>
      <c r="B77" s="14" t="s">
        <v>24</v>
      </c>
      <c r="C77" s="68"/>
      <c r="D77" s="16" t="s">
        <v>183</v>
      </c>
      <c r="E77" s="50" t="s">
        <v>184</v>
      </c>
      <c r="F77" s="72"/>
      <c r="G77" s="18">
        <v>0</v>
      </c>
      <c r="H77" s="20"/>
      <c r="I77" s="20"/>
      <c r="J77" s="53"/>
      <c r="K77" s="30">
        <v>0</v>
      </c>
      <c r="L77" s="23">
        <v>0</v>
      </c>
      <c r="M77" s="56"/>
      <c r="N77" s="56"/>
      <c r="O77" s="70"/>
    </row>
    <row r="78" spans="1:15" s="66" customFormat="1" ht="25.5" customHeight="1">
      <c r="A78" s="58" t="s">
        <v>27</v>
      </c>
      <c r="B78" s="58" t="s">
        <v>28</v>
      </c>
      <c r="C78" s="58" t="s">
        <v>156</v>
      </c>
      <c r="D78" s="59" t="s">
        <v>185</v>
      </c>
      <c r="E78" s="60" t="s">
        <v>186</v>
      </c>
      <c r="F78" s="59" t="s">
        <v>35</v>
      </c>
      <c r="G78" s="61">
        <v>1.52</v>
      </c>
      <c r="H78" s="62">
        <v>0</v>
      </c>
      <c r="I78" s="62"/>
      <c r="J78" s="78"/>
      <c r="K78" s="81">
        <v>0.1472598</v>
      </c>
      <c r="L78" s="63">
        <v>0</v>
      </c>
      <c r="M78" s="64"/>
      <c r="N78" s="64"/>
      <c r="O78" s="65"/>
    </row>
    <row r="79" spans="1:15" s="31" customFormat="1" ht="12.75" customHeight="1">
      <c r="A79" s="41" t="s">
        <v>102</v>
      </c>
      <c r="B79" s="41" t="s">
        <v>28</v>
      </c>
      <c r="C79" s="41" t="s">
        <v>103</v>
      </c>
      <c r="D79" s="42" t="s">
        <v>187</v>
      </c>
      <c r="E79" s="42" t="s">
        <v>188</v>
      </c>
      <c r="F79" s="42" t="s">
        <v>35</v>
      </c>
      <c r="G79" s="43">
        <v>1.535</v>
      </c>
      <c r="H79" s="44">
        <v>0</v>
      </c>
      <c r="I79" s="44"/>
      <c r="J79" s="45"/>
      <c r="K79" s="30">
        <v>0.125</v>
      </c>
      <c r="L79" s="23">
        <v>0</v>
      </c>
      <c r="M79" s="46"/>
      <c r="N79" s="46"/>
      <c r="O79" s="47"/>
    </row>
    <row r="80" spans="1:15" s="66" customFormat="1" ht="25.5" customHeight="1">
      <c r="A80" s="58" t="s">
        <v>27</v>
      </c>
      <c r="B80" s="58" t="s">
        <v>28</v>
      </c>
      <c r="C80" s="58" t="s">
        <v>189</v>
      </c>
      <c r="D80" s="59" t="s">
        <v>190</v>
      </c>
      <c r="E80" s="60" t="s">
        <v>191</v>
      </c>
      <c r="F80" s="59" t="s">
        <v>54</v>
      </c>
      <c r="G80" s="61">
        <v>135.95</v>
      </c>
      <c r="H80" s="62">
        <v>0</v>
      </c>
      <c r="I80" s="62"/>
      <c r="J80" s="78"/>
      <c r="K80" s="81">
        <v>0.0300005</v>
      </c>
      <c r="L80" s="63">
        <v>0</v>
      </c>
      <c r="M80" s="64"/>
      <c r="N80" s="64"/>
      <c r="O80" s="65"/>
    </row>
    <row r="81" spans="1:15" s="66" customFormat="1" ht="25.5" customHeight="1">
      <c r="A81" s="58" t="s">
        <v>27</v>
      </c>
      <c r="B81" s="58" t="s">
        <v>28</v>
      </c>
      <c r="C81" s="58" t="s">
        <v>189</v>
      </c>
      <c r="D81" s="59" t="s">
        <v>192</v>
      </c>
      <c r="E81" s="60" t="s">
        <v>193</v>
      </c>
      <c r="F81" s="59" t="s">
        <v>54</v>
      </c>
      <c r="G81" s="61">
        <v>407.88</v>
      </c>
      <c r="H81" s="62">
        <v>0</v>
      </c>
      <c r="I81" s="62"/>
      <c r="J81" s="78"/>
      <c r="K81" s="81">
        <v>0.0006058999999999999</v>
      </c>
      <c r="L81" s="63">
        <v>0</v>
      </c>
      <c r="M81" s="64"/>
      <c r="N81" s="64"/>
      <c r="O81" s="65"/>
    </row>
    <row r="82" spans="1:15" s="66" customFormat="1" ht="25.5" customHeight="1">
      <c r="A82" s="58" t="s">
        <v>27</v>
      </c>
      <c r="B82" s="58" t="s">
        <v>28</v>
      </c>
      <c r="C82" s="58" t="s">
        <v>189</v>
      </c>
      <c r="D82" s="59" t="s">
        <v>194</v>
      </c>
      <c r="E82" s="60" t="s">
        <v>195</v>
      </c>
      <c r="F82" s="59" t="s">
        <v>54</v>
      </c>
      <c r="G82" s="61">
        <v>135.95</v>
      </c>
      <c r="H82" s="62">
        <v>0</v>
      </c>
      <c r="I82" s="62"/>
      <c r="J82" s="78"/>
      <c r="K82" s="81">
        <v>0.03</v>
      </c>
      <c r="L82" s="63">
        <v>0</v>
      </c>
      <c r="M82" s="64"/>
      <c r="N82" s="64"/>
      <c r="O82" s="65"/>
    </row>
    <row r="83" spans="1:15" s="66" customFormat="1" ht="25.5" customHeight="1">
      <c r="A83" s="58" t="s">
        <v>27</v>
      </c>
      <c r="B83" s="58" t="s">
        <v>28</v>
      </c>
      <c r="C83" s="58" t="s">
        <v>84</v>
      </c>
      <c r="D83" s="59" t="s">
        <v>196</v>
      </c>
      <c r="E83" s="60" t="s">
        <v>197</v>
      </c>
      <c r="F83" s="59" t="s">
        <v>54</v>
      </c>
      <c r="G83" s="61">
        <v>31.394</v>
      </c>
      <c r="H83" s="62">
        <v>0</v>
      </c>
      <c r="I83" s="62"/>
      <c r="J83" s="78"/>
      <c r="K83" s="81">
        <v>4.9E-05</v>
      </c>
      <c r="L83" s="63">
        <v>0</v>
      </c>
      <c r="M83" s="64"/>
      <c r="N83" s="64"/>
      <c r="O83" s="65"/>
    </row>
    <row r="84" spans="1:15" s="66" customFormat="1" ht="25.5" customHeight="1">
      <c r="A84" s="67" t="s">
        <v>27</v>
      </c>
      <c r="B84" s="67" t="s">
        <v>28</v>
      </c>
      <c r="C84" s="67" t="s">
        <v>84</v>
      </c>
      <c r="D84" s="69" t="s">
        <v>198</v>
      </c>
      <c r="E84" s="71" t="s">
        <v>199</v>
      </c>
      <c r="F84" s="69" t="s">
        <v>41</v>
      </c>
      <c r="G84" s="73">
        <v>72.897</v>
      </c>
      <c r="H84" s="74">
        <v>0</v>
      </c>
      <c r="I84" s="74"/>
      <c r="J84" s="80"/>
      <c r="K84" s="83">
        <v>0</v>
      </c>
      <c r="L84" s="75">
        <v>0</v>
      </c>
      <c r="M84" s="76"/>
      <c r="N84" s="76"/>
      <c r="O84" s="77"/>
    </row>
    <row r="85" spans="1:15" s="66" customFormat="1" ht="12.75">
      <c r="A85" s="14" t="s">
        <v>23</v>
      </c>
      <c r="B85" s="14" t="s">
        <v>24</v>
      </c>
      <c r="C85" s="68"/>
      <c r="D85" s="16" t="s">
        <v>200</v>
      </c>
      <c r="E85" s="50" t="s">
        <v>201</v>
      </c>
      <c r="F85" s="72"/>
      <c r="G85" s="18">
        <v>0</v>
      </c>
      <c r="H85" s="20"/>
      <c r="I85" s="20"/>
      <c r="J85" s="53"/>
      <c r="K85" s="30">
        <v>0</v>
      </c>
      <c r="L85" s="23">
        <v>0</v>
      </c>
      <c r="M85" s="56"/>
      <c r="N85" s="56"/>
      <c r="O85" s="70"/>
    </row>
    <row r="86" spans="1:15" s="66" customFormat="1" ht="25.5" customHeight="1">
      <c r="A86" s="58" t="s">
        <v>27</v>
      </c>
      <c r="B86" s="58" t="s">
        <v>50</v>
      </c>
      <c r="C86" s="58" t="s">
        <v>202</v>
      </c>
      <c r="D86" s="59" t="s">
        <v>203</v>
      </c>
      <c r="E86" s="60" t="s">
        <v>204</v>
      </c>
      <c r="F86" s="59" t="s">
        <v>54</v>
      </c>
      <c r="G86" s="61">
        <v>22.49</v>
      </c>
      <c r="H86" s="62">
        <v>0</v>
      </c>
      <c r="I86" s="62"/>
      <c r="J86" s="78"/>
      <c r="K86" s="81">
        <v>0</v>
      </c>
      <c r="L86" s="63">
        <v>0</v>
      </c>
      <c r="M86" s="64"/>
      <c r="N86" s="64"/>
      <c r="O86" s="65"/>
    </row>
    <row r="87" spans="1:15" s="31" customFormat="1" ht="12.75" customHeight="1">
      <c r="A87" s="41" t="s">
        <v>102</v>
      </c>
      <c r="B87" s="41" t="s">
        <v>50</v>
      </c>
      <c r="C87" s="41" t="s">
        <v>103</v>
      </c>
      <c r="D87" s="42" t="s">
        <v>205</v>
      </c>
      <c r="E87" s="42" t="s">
        <v>206</v>
      </c>
      <c r="F87" s="42" t="s">
        <v>41</v>
      </c>
      <c r="G87" s="43">
        <v>0.004</v>
      </c>
      <c r="H87" s="44">
        <v>0</v>
      </c>
      <c r="I87" s="44"/>
      <c r="J87" s="45"/>
      <c r="K87" s="30">
        <v>1</v>
      </c>
      <c r="L87" s="23">
        <v>0</v>
      </c>
      <c r="M87" s="46"/>
      <c r="N87" s="46"/>
      <c r="O87" s="47"/>
    </row>
    <row r="88" spans="1:15" s="66" customFormat="1" ht="25.5" customHeight="1">
      <c r="A88" s="58" t="s">
        <v>27</v>
      </c>
      <c r="B88" s="58" t="s">
        <v>50</v>
      </c>
      <c r="C88" s="58" t="s">
        <v>202</v>
      </c>
      <c r="D88" s="59" t="s">
        <v>207</v>
      </c>
      <c r="E88" s="60" t="s">
        <v>208</v>
      </c>
      <c r="F88" s="59" t="s">
        <v>54</v>
      </c>
      <c r="G88" s="61">
        <v>22.49</v>
      </c>
      <c r="H88" s="62">
        <v>0</v>
      </c>
      <c r="I88" s="62"/>
      <c r="J88" s="78"/>
      <c r="K88" s="81">
        <v>0.00041</v>
      </c>
      <c r="L88" s="63">
        <v>0</v>
      </c>
      <c r="M88" s="64"/>
      <c r="N88" s="64"/>
      <c r="O88" s="65"/>
    </row>
    <row r="89" spans="1:15" s="31" customFormat="1" ht="12.75" customHeight="1">
      <c r="A89" s="41" t="s">
        <v>102</v>
      </c>
      <c r="B89" s="41" t="s">
        <v>50</v>
      </c>
      <c r="C89" s="41" t="s">
        <v>103</v>
      </c>
      <c r="D89" s="42" t="s">
        <v>209</v>
      </c>
      <c r="E89" s="42" t="s">
        <v>210</v>
      </c>
      <c r="F89" s="42" t="s">
        <v>54</v>
      </c>
      <c r="G89" s="43">
        <v>24.749</v>
      </c>
      <c r="H89" s="44">
        <v>0</v>
      </c>
      <c r="I89" s="44"/>
      <c r="J89" s="45"/>
      <c r="K89" s="30">
        <v>0.0048</v>
      </c>
      <c r="L89" s="23">
        <v>0</v>
      </c>
      <c r="M89" s="46"/>
      <c r="N89" s="46"/>
      <c r="O89" s="47"/>
    </row>
    <row r="90" spans="1:15" s="31" customFormat="1" ht="12.75" customHeight="1">
      <c r="A90" s="41" t="s">
        <v>102</v>
      </c>
      <c r="B90" s="41" t="s">
        <v>50</v>
      </c>
      <c r="C90" s="41" t="s">
        <v>103</v>
      </c>
      <c r="D90" s="42" t="s">
        <v>211</v>
      </c>
      <c r="E90" s="42" t="s">
        <v>212</v>
      </c>
      <c r="F90" s="42" t="s">
        <v>54</v>
      </c>
      <c r="G90" s="43">
        <v>24.749</v>
      </c>
      <c r="H90" s="44">
        <v>0</v>
      </c>
      <c r="I90" s="44"/>
      <c r="J90" s="45"/>
      <c r="K90" s="30">
        <v>0.0048</v>
      </c>
      <c r="L90" s="23">
        <v>0</v>
      </c>
      <c r="M90" s="46"/>
      <c r="N90" s="46"/>
      <c r="O90" s="47"/>
    </row>
    <row r="91" spans="1:15" s="66" customFormat="1" ht="25.5" customHeight="1">
      <c r="A91" s="58" t="s">
        <v>27</v>
      </c>
      <c r="B91" s="58" t="s">
        <v>50</v>
      </c>
      <c r="C91" s="58" t="s">
        <v>202</v>
      </c>
      <c r="D91" s="59" t="s">
        <v>213</v>
      </c>
      <c r="E91" s="60" t="s">
        <v>214</v>
      </c>
      <c r="F91" s="59" t="s">
        <v>54</v>
      </c>
      <c r="G91" s="61">
        <v>32.096</v>
      </c>
      <c r="H91" s="62">
        <v>0</v>
      </c>
      <c r="I91" s="62"/>
      <c r="J91" s="78"/>
      <c r="K91" s="81">
        <v>0.0008625</v>
      </c>
      <c r="L91" s="63">
        <v>0</v>
      </c>
      <c r="M91" s="64"/>
      <c r="N91" s="64"/>
      <c r="O91" s="65"/>
    </row>
    <row r="92" spans="1:15" s="66" customFormat="1" ht="25.5" customHeight="1">
      <c r="A92" s="67" t="s">
        <v>27</v>
      </c>
      <c r="B92" s="67" t="s">
        <v>50</v>
      </c>
      <c r="C92" s="67" t="s">
        <v>202</v>
      </c>
      <c r="D92" s="69" t="s">
        <v>215</v>
      </c>
      <c r="E92" s="71" t="s">
        <v>216</v>
      </c>
      <c r="F92" s="69" t="s">
        <v>41</v>
      </c>
      <c r="G92" s="73">
        <v>0.278</v>
      </c>
      <c r="H92" s="74">
        <v>0</v>
      </c>
      <c r="I92" s="74"/>
      <c r="J92" s="80"/>
      <c r="K92" s="83">
        <v>0</v>
      </c>
      <c r="L92" s="75">
        <v>0</v>
      </c>
      <c r="M92" s="76"/>
      <c r="N92" s="76"/>
      <c r="O92" s="77"/>
    </row>
    <row r="93" spans="1:15" s="66" customFormat="1" ht="12.75">
      <c r="A93" s="14" t="s">
        <v>23</v>
      </c>
      <c r="B93" s="14" t="s">
        <v>24</v>
      </c>
      <c r="C93" s="68"/>
      <c r="D93" s="16" t="s">
        <v>217</v>
      </c>
      <c r="E93" s="50" t="s">
        <v>218</v>
      </c>
      <c r="F93" s="72"/>
      <c r="G93" s="18">
        <v>0</v>
      </c>
      <c r="H93" s="20"/>
      <c r="I93" s="20"/>
      <c r="J93" s="53"/>
      <c r="K93" s="30">
        <v>0</v>
      </c>
      <c r="L93" s="23">
        <v>0</v>
      </c>
      <c r="M93" s="56"/>
      <c r="N93" s="56"/>
      <c r="O93" s="70"/>
    </row>
    <row r="94" spans="1:15" s="31" customFormat="1" ht="12.75" customHeight="1">
      <c r="A94" s="41" t="s">
        <v>27</v>
      </c>
      <c r="B94" s="41" t="s">
        <v>50</v>
      </c>
      <c r="C94" s="41" t="s">
        <v>219</v>
      </c>
      <c r="D94" s="42" t="s">
        <v>220</v>
      </c>
      <c r="E94" s="42" t="s">
        <v>221</v>
      </c>
      <c r="F94" s="42" t="s">
        <v>54</v>
      </c>
      <c r="G94" s="43">
        <v>3.267</v>
      </c>
      <c r="H94" s="44">
        <v>0</v>
      </c>
      <c r="I94" s="44"/>
      <c r="J94" s="45"/>
      <c r="K94" s="30">
        <v>3.2E-05</v>
      </c>
      <c r="L94" s="23">
        <v>0</v>
      </c>
      <c r="M94" s="46"/>
      <c r="N94" s="46"/>
      <c r="O94" s="47"/>
    </row>
    <row r="95" spans="1:15" s="31" customFormat="1" ht="12.75" customHeight="1">
      <c r="A95" s="41" t="s">
        <v>102</v>
      </c>
      <c r="B95" s="41" t="s">
        <v>50</v>
      </c>
      <c r="C95" s="41" t="s">
        <v>103</v>
      </c>
      <c r="D95" s="42" t="s">
        <v>222</v>
      </c>
      <c r="E95" s="42" t="s">
        <v>223</v>
      </c>
      <c r="F95" s="42" t="s">
        <v>54</v>
      </c>
      <c r="G95" s="43">
        <v>3.332</v>
      </c>
      <c r="H95" s="44">
        <v>0</v>
      </c>
      <c r="I95" s="44"/>
      <c r="J95" s="45"/>
      <c r="K95" s="30">
        <v>0.00034</v>
      </c>
      <c r="L95" s="23">
        <v>0</v>
      </c>
      <c r="M95" s="46"/>
      <c r="N95" s="46"/>
      <c r="O95" s="47"/>
    </row>
    <row r="96" spans="1:15" s="66" customFormat="1" ht="25.5" customHeight="1">
      <c r="A96" s="58" t="s">
        <v>27</v>
      </c>
      <c r="B96" s="58" t="s">
        <v>50</v>
      </c>
      <c r="C96" s="58" t="s">
        <v>219</v>
      </c>
      <c r="D96" s="59" t="s">
        <v>224</v>
      </c>
      <c r="E96" s="60" t="s">
        <v>225</v>
      </c>
      <c r="F96" s="59" t="s">
        <v>54</v>
      </c>
      <c r="G96" s="61">
        <v>15.61</v>
      </c>
      <c r="H96" s="62">
        <v>0</v>
      </c>
      <c r="I96" s="62"/>
      <c r="J96" s="78"/>
      <c r="K96" s="81">
        <v>0</v>
      </c>
      <c r="L96" s="63">
        <v>0</v>
      </c>
      <c r="M96" s="64"/>
      <c r="N96" s="64"/>
      <c r="O96" s="65"/>
    </row>
    <row r="97" spans="1:15" s="31" customFormat="1" ht="12.75" customHeight="1">
      <c r="A97" s="41" t="s">
        <v>102</v>
      </c>
      <c r="B97" s="41" t="s">
        <v>50</v>
      </c>
      <c r="C97" s="41" t="s">
        <v>103</v>
      </c>
      <c r="D97" s="42" t="s">
        <v>226</v>
      </c>
      <c r="E97" s="42" t="s">
        <v>227</v>
      </c>
      <c r="F97" s="42" t="s">
        <v>54</v>
      </c>
      <c r="G97" s="43">
        <v>15.922</v>
      </c>
      <c r="H97" s="44">
        <v>0</v>
      </c>
      <c r="I97" s="44"/>
      <c r="J97" s="45"/>
      <c r="K97" s="30">
        <v>7.000000000000001E-05</v>
      </c>
      <c r="L97" s="23">
        <v>0</v>
      </c>
      <c r="M97" s="46"/>
      <c r="N97" s="46"/>
      <c r="O97" s="47"/>
    </row>
    <row r="98" spans="1:15" s="66" customFormat="1" ht="25.5" customHeight="1">
      <c r="A98" s="58" t="s">
        <v>27</v>
      </c>
      <c r="B98" s="58" t="s">
        <v>50</v>
      </c>
      <c r="C98" s="58" t="s">
        <v>219</v>
      </c>
      <c r="D98" s="59" t="s">
        <v>228</v>
      </c>
      <c r="E98" s="60" t="s">
        <v>229</v>
      </c>
      <c r="F98" s="59" t="s">
        <v>54</v>
      </c>
      <c r="G98" s="61">
        <v>13.22</v>
      </c>
      <c r="H98" s="62">
        <v>0</v>
      </c>
      <c r="I98" s="62"/>
      <c r="J98" s="78"/>
      <c r="K98" s="81">
        <v>0.00015</v>
      </c>
      <c r="L98" s="63">
        <v>0</v>
      </c>
      <c r="M98" s="64"/>
      <c r="N98" s="64"/>
      <c r="O98" s="65"/>
    </row>
    <row r="99" spans="1:15" s="31" customFormat="1" ht="12.75" customHeight="1">
      <c r="A99" s="41" t="s">
        <v>102</v>
      </c>
      <c r="B99" s="41" t="s">
        <v>50</v>
      </c>
      <c r="C99" s="41" t="s">
        <v>103</v>
      </c>
      <c r="D99" s="42" t="s">
        <v>230</v>
      </c>
      <c r="E99" s="42" t="s">
        <v>231</v>
      </c>
      <c r="F99" s="42" t="s">
        <v>54</v>
      </c>
      <c r="G99" s="43">
        <v>13.484</v>
      </c>
      <c r="H99" s="44">
        <v>0</v>
      </c>
      <c r="I99" s="44"/>
      <c r="J99" s="45"/>
      <c r="K99" s="30">
        <v>0.0015</v>
      </c>
      <c r="L99" s="23">
        <v>0</v>
      </c>
      <c r="M99" s="46"/>
      <c r="N99" s="46"/>
      <c r="O99" s="47"/>
    </row>
    <row r="100" spans="1:15" s="31" customFormat="1" ht="12.75" customHeight="1">
      <c r="A100" s="41" t="s">
        <v>27</v>
      </c>
      <c r="B100" s="41" t="s">
        <v>50</v>
      </c>
      <c r="C100" s="41" t="s">
        <v>219</v>
      </c>
      <c r="D100" s="42" t="s">
        <v>232</v>
      </c>
      <c r="E100" s="42" t="s">
        <v>233</v>
      </c>
      <c r="F100" s="42" t="s">
        <v>54</v>
      </c>
      <c r="G100" s="43">
        <v>17.8</v>
      </c>
      <c r="H100" s="44">
        <v>0</v>
      </c>
      <c r="I100" s="44"/>
      <c r="J100" s="45"/>
      <c r="K100" s="30">
        <v>0.0022914000000000003</v>
      </c>
      <c r="L100" s="23">
        <v>0</v>
      </c>
      <c r="M100" s="46"/>
      <c r="N100" s="46"/>
      <c r="O100" s="47"/>
    </row>
    <row r="101" spans="1:15" s="31" customFormat="1" ht="12.75" customHeight="1">
      <c r="A101" s="41" t="s">
        <v>102</v>
      </c>
      <c r="B101" s="41" t="s">
        <v>50</v>
      </c>
      <c r="C101" s="41" t="s">
        <v>103</v>
      </c>
      <c r="D101" s="42" t="s">
        <v>234</v>
      </c>
      <c r="E101" s="42" t="s">
        <v>235</v>
      </c>
      <c r="F101" s="42" t="s">
        <v>54</v>
      </c>
      <c r="G101" s="43">
        <v>18.156</v>
      </c>
      <c r="H101" s="44">
        <v>0</v>
      </c>
      <c r="I101" s="44"/>
      <c r="J101" s="45"/>
      <c r="K101" s="30">
        <v>0.00023</v>
      </c>
      <c r="L101" s="23">
        <v>0</v>
      </c>
      <c r="M101" s="46"/>
      <c r="N101" s="46"/>
      <c r="O101" s="47"/>
    </row>
    <row r="102" spans="1:15" s="66" customFormat="1" ht="25.5" customHeight="1">
      <c r="A102" s="58" t="s">
        <v>27</v>
      </c>
      <c r="B102" s="58" t="s">
        <v>50</v>
      </c>
      <c r="C102" s="58" t="s">
        <v>219</v>
      </c>
      <c r="D102" s="59" t="s">
        <v>236</v>
      </c>
      <c r="E102" s="60" t="s">
        <v>237</v>
      </c>
      <c r="F102" s="59" t="s">
        <v>54</v>
      </c>
      <c r="G102" s="61">
        <v>17.8</v>
      </c>
      <c r="H102" s="62">
        <v>0</v>
      </c>
      <c r="I102" s="62"/>
      <c r="J102" s="78"/>
      <c r="K102" s="81">
        <v>0.00124</v>
      </c>
      <c r="L102" s="63">
        <v>0</v>
      </c>
      <c r="M102" s="64"/>
      <c r="N102" s="64"/>
      <c r="O102" s="65"/>
    </row>
    <row r="103" spans="1:15" s="66" customFormat="1" ht="25.5" customHeight="1">
      <c r="A103" s="67" t="s">
        <v>27</v>
      </c>
      <c r="B103" s="67" t="s">
        <v>50</v>
      </c>
      <c r="C103" s="67" t="s">
        <v>219</v>
      </c>
      <c r="D103" s="69" t="s">
        <v>238</v>
      </c>
      <c r="E103" s="71" t="s">
        <v>239</v>
      </c>
      <c r="F103" s="69" t="s">
        <v>41</v>
      </c>
      <c r="G103" s="73">
        <v>0.092</v>
      </c>
      <c r="H103" s="74">
        <v>0</v>
      </c>
      <c r="I103" s="74"/>
      <c r="J103" s="80"/>
      <c r="K103" s="83">
        <v>0</v>
      </c>
      <c r="L103" s="75">
        <v>0</v>
      </c>
      <c r="M103" s="76"/>
      <c r="N103" s="76"/>
      <c r="O103" s="77"/>
    </row>
    <row r="104" spans="1:15" s="66" customFormat="1" ht="12.75">
      <c r="A104" s="14" t="s">
        <v>23</v>
      </c>
      <c r="B104" s="14" t="s">
        <v>24</v>
      </c>
      <c r="C104" s="68"/>
      <c r="D104" s="16" t="s">
        <v>240</v>
      </c>
      <c r="E104" s="50" t="s">
        <v>241</v>
      </c>
      <c r="F104" s="72"/>
      <c r="G104" s="18">
        <v>0</v>
      </c>
      <c r="H104" s="20"/>
      <c r="I104" s="20"/>
      <c r="J104" s="53"/>
      <c r="K104" s="30">
        <v>0</v>
      </c>
      <c r="L104" s="23">
        <v>0</v>
      </c>
      <c r="M104" s="56"/>
      <c r="N104" s="56"/>
      <c r="O104" s="70"/>
    </row>
    <row r="105" spans="1:15" s="66" customFormat="1" ht="25.5" customHeight="1">
      <c r="A105" s="58" t="s">
        <v>27</v>
      </c>
      <c r="B105" s="58" t="s">
        <v>50</v>
      </c>
      <c r="C105" s="58" t="s">
        <v>242</v>
      </c>
      <c r="D105" s="59" t="s">
        <v>243</v>
      </c>
      <c r="E105" s="60" t="s">
        <v>244</v>
      </c>
      <c r="F105" s="59" t="s">
        <v>35</v>
      </c>
      <c r="G105" s="61">
        <v>19.862</v>
      </c>
      <c r="H105" s="62">
        <v>0</v>
      </c>
      <c r="I105" s="62"/>
      <c r="J105" s="78"/>
      <c r="K105" s="81">
        <v>0</v>
      </c>
      <c r="L105" s="63">
        <v>0.013999999999999999</v>
      </c>
      <c r="M105" s="64"/>
      <c r="N105" s="64"/>
      <c r="O105" s="65"/>
    </row>
    <row r="106" spans="1:15" s="66" customFormat="1" ht="25.5" customHeight="1">
      <c r="A106" s="58" t="s">
        <v>27</v>
      </c>
      <c r="B106" s="58" t="s">
        <v>50</v>
      </c>
      <c r="C106" s="58" t="s">
        <v>242</v>
      </c>
      <c r="D106" s="59" t="s">
        <v>245</v>
      </c>
      <c r="E106" s="60" t="s">
        <v>246</v>
      </c>
      <c r="F106" s="59" t="s">
        <v>54</v>
      </c>
      <c r="G106" s="61">
        <v>15.085</v>
      </c>
      <c r="H106" s="62">
        <v>0</v>
      </c>
      <c r="I106" s="62"/>
      <c r="J106" s="78"/>
      <c r="K106" s="81">
        <v>0</v>
      </c>
      <c r="L106" s="63">
        <v>0.005</v>
      </c>
      <c r="M106" s="64"/>
      <c r="N106" s="64"/>
      <c r="O106" s="65"/>
    </row>
    <row r="107" spans="1:15" s="66" customFormat="1" ht="25.5" customHeight="1">
      <c r="A107" s="58" t="s">
        <v>27</v>
      </c>
      <c r="B107" s="58" t="s">
        <v>50</v>
      </c>
      <c r="C107" s="58" t="s">
        <v>242</v>
      </c>
      <c r="D107" s="59" t="s">
        <v>247</v>
      </c>
      <c r="E107" s="60" t="s">
        <v>248</v>
      </c>
      <c r="F107" s="59" t="s">
        <v>35</v>
      </c>
      <c r="G107" s="61">
        <v>9.42</v>
      </c>
      <c r="H107" s="62">
        <v>0</v>
      </c>
      <c r="I107" s="62"/>
      <c r="J107" s="78"/>
      <c r="K107" s="81">
        <v>0</v>
      </c>
      <c r="L107" s="63">
        <v>0.017</v>
      </c>
      <c r="M107" s="64"/>
      <c r="N107" s="64"/>
      <c r="O107" s="65"/>
    </row>
    <row r="108" spans="1:15" s="66" customFormat="1" ht="25.5" customHeight="1">
      <c r="A108" s="58" t="s">
        <v>27</v>
      </c>
      <c r="B108" s="58" t="s">
        <v>50</v>
      </c>
      <c r="C108" s="58" t="s">
        <v>242</v>
      </c>
      <c r="D108" s="59" t="s">
        <v>249</v>
      </c>
      <c r="E108" s="60" t="s">
        <v>250</v>
      </c>
      <c r="F108" s="59" t="s">
        <v>54</v>
      </c>
      <c r="G108" s="61">
        <v>11.64</v>
      </c>
      <c r="H108" s="62">
        <v>0</v>
      </c>
      <c r="I108" s="62"/>
      <c r="J108" s="78"/>
      <c r="K108" s="81">
        <v>0</v>
      </c>
      <c r="L108" s="63">
        <v>0.013999999999999999</v>
      </c>
      <c r="M108" s="64"/>
      <c r="N108" s="64"/>
      <c r="O108" s="65"/>
    </row>
    <row r="109" spans="1:15" s="31" customFormat="1" ht="12.75" customHeight="1">
      <c r="A109" s="48" t="s">
        <v>27</v>
      </c>
      <c r="B109" s="48" t="s">
        <v>50</v>
      </c>
      <c r="C109" s="48" t="s">
        <v>242</v>
      </c>
      <c r="D109" s="49" t="s">
        <v>46</v>
      </c>
      <c r="E109" s="49" t="s">
        <v>251</v>
      </c>
      <c r="F109" s="49" t="s">
        <v>141</v>
      </c>
      <c r="G109" s="51">
        <v>0.11</v>
      </c>
      <c r="H109" s="52">
        <v>0</v>
      </c>
      <c r="I109" s="52"/>
      <c r="J109" s="79"/>
      <c r="K109" s="82">
        <v>0</v>
      </c>
      <c r="L109" s="54">
        <v>0</v>
      </c>
      <c r="M109" s="55"/>
      <c r="N109" s="55"/>
      <c r="O109" s="57"/>
    </row>
    <row r="110" spans="1:15" s="31" customFormat="1" ht="12.75">
      <c r="A110" s="14" t="s">
        <v>23</v>
      </c>
      <c r="B110" s="14" t="s">
        <v>24</v>
      </c>
      <c r="C110" s="14"/>
      <c r="D110" s="16" t="s">
        <v>252</v>
      </c>
      <c r="E110" s="50" t="s">
        <v>253</v>
      </c>
      <c r="F110" s="16"/>
      <c r="G110" s="18">
        <v>0</v>
      </c>
      <c r="H110" s="20"/>
      <c r="I110" s="20"/>
      <c r="J110" s="53"/>
      <c r="K110" s="30">
        <v>0</v>
      </c>
      <c r="L110" s="23">
        <v>0</v>
      </c>
      <c r="M110" s="56"/>
      <c r="N110" s="56"/>
      <c r="O110" s="15"/>
    </row>
    <row r="111" spans="1:15" s="31" customFormat="1" ht="12.75" customHeight="1">
      <c r="A111" s="41" t="s">
        <v>27</v>
      </c>
      <c r="B111" s="41" t="s">
        <v>50</v>
      </c>
      <c r="C111" s="41" t="s">
        <v>254</v>
      </c>
      <c r="D111" s="42" t="s">
        <v>255</v>
      </c>
      <c r="E111" s="42" t="s">
        <v>256</v>
      </c>
      <c r="F111" s="42" t="s">
        <v>35</v>
      </c>
      <c r="G111" s="43">
        <v>1.309</v>
      </c>
      <c r="H111" s="44">
        <v>0</v>
      </c>
      <c r="I111" s="44"/>
      <c r="J111" s="45"/>
      <c r="K111" s="30">
        <v>0.0030233</v>
      </c>
      <c r="L111" s="23">
        <v>0</v>
      </c>
      <c r="M111" s="46"/>
      <c r="N111" s="46"/>
      <c r="O111" s="47"/>
    </row>
    <row r="112" spans="1:15" s="66" customFormat="1" ht="25.5" customHeight="1">
      <c r="A112" s="58" t="s">
        <v>27</v>
      </c>
      <c r="B112" s="58" t="s">
        <v>50</v>
      </c>
      <c r="C112" s="58" t="s">
        <v>254</v>
      </c>
      <c r="D112" s="59" t="s">
        <v>257</v>
      </c>
      <c r="E112" s="60" t="s">
        <v>258</v>
      </c>
      <c r="F112" s="59" t="s">
        <v>35</v>
      </c>
      <c r="G112" s="61">
        <v>2.97</v>
      </c>
      <c r="H112" s="62">
        <v>0</v>
      </c>
      <c r="I112" s="62"/>
      <c r="J112" s="78"/>
      <c r="K112" s="81">
        <v>0.0030753000000000004</v>
      </c>
      <c r="L112" s="63">
        <v>0</v>
      </c>
      <c r="M112" s="64"/>
      <c r="N112" s="64"/>
      <c r="O112" s="65"/>
    </row>
    <row r="113" spans="1:15" s="31" customFormat="1" ht="12.75" customHeight="1">
      <c r="A113" s="41" t="s">
        <v>27</v>
      </c>
      <c r="B113" s="41" t="s">
        <v>50</v>
      </c>
      <c r="C113" s="41" t="s">
        <v>254</v>
      </c>
      <c r="D113" s="42" t="s">
        <v>259</v>
      </c>
      <c r="E113" s="42" t="s">
        <v>260</v>
      </c>
      <c r="F113" s="42" t="s">
        <v>35</v>
      </c>
      <c r="G113" s="43">
        <v>3.83</v>
      </c>
      <c r="H113" s="44">
        <v>0</v>
      </c>
      <c r="I113" s="44"/>
      <c r="J113" s="45"/>
      <c r="K113" s="30">
        <v>0.001727</v>
      </c>
      <c r="L113" s="23">
        <v>0</v>
      </c>
      <c r="M113" s="46"/>
      <c r="N113" s="46"/>
      <c r="O113" s="47"/>
    </row>
    <row r="114" spans="1:15" s="66" customFormat="1" ht="25.5" customHeight="1">
      <c r="A114" s="67" t="s">
        <v>27</v>
      </c>
      <c r="B114" s="67" t="s">
        <v>50</v>
      </c>
      <c r="C114" s="67" t="s">
        <v>254</v>
      </c>
      <c r="D114" s="69" t="s">
        <v>261</v>
      </c>
      <c r="E114" s="71" t="s">
        <v>262</v>
      </c>
      <c r="F114" s="69" t="s">
        <v>41</v>
      </c>
      <c r="G114" s="73">
        <v>0.02</v>
      </c>
      <c r="H114" s="74">
        <v>0</v>
      </c>
      <c r="I114" s="74"/>
      <c r="J114" s="80"/>
      <c r="K114" s="83">
        <v>0</v>
      </c>
      <c r="L114" s="75">
        <v>0</v>
      </c>
      <c r="M114" s="76"/>
      <c r="N114" s="76"/>
      <c r="O114" s="77"/>
    </row>
    <row r="115" spans="1:15" s="66" customFormat="1" ht="12.75">
      <c r="A115" s="14" t="s">
        <v>23</v>
      </c>
      <c r="B115" s="14" t="s">
        <v>24</v>
      </c>
      <c r="C115" s="68"/>
      <c r="D115" s="16" t="s">
        <v>263</v>
      </c>
      <c r="E115" s="50" t="s">
        <v>264</v>
      </c>
      <c r="F115" s="72"/>
      <c r="G115" s="18">
        <v>0</v>
      </c>
      <c r="H115" s="20"/>
      <c r="I115" s="20"/>
      <c r="J115" s="53"/>
      <c r="K115" s="30">
        <v>0</v>
      </c>
      <c r="L115" s="23">
        <v>0</v>
      </c>
      <c r="M115" s="56"/>
      <c r="N115" s="56"/>
      <c r="O115" s="70"/>
    </row>
    <row r="116" spans="1:15" s="66" customFormat="1" ht="25.5" customHeight="1">
      <c r="A116" s="58" t="s">
        <v>27</v>
      </c>
      <c r="B116" s="58" t="s">
        <v>24</v>
      </c>
      <c r="C116" s="58" t="s">
        <v>24</v>
      </c>
      <c r="D116" s="59" t="s">
        <v>46</v>
      </c>
      <c r="E116" s="60" t="s">
        <v>265</v>
      </c>
      <c r="F116" s="59" t="s">
        <v>141</v>
      </c>
      <c r="G116" s="61">
        <v>0.11</v>
      </c>
      <c r="H116" s="62">
        <v>0</v>
      </c>
      <c r="I116" s="62"/>
      <c r="J116" s="78"/>
      <c r="K116" s="81">
        <v>0</v>
      </c>
      <c r="L116" s="63">
        <v>0</v>
      </c>
      <c r="M116" s="64"/>
      <c r="N116" s="64"/>
      <c r="O116" s="65"/>
    </row>
    <row r="117" spans="1:15" s="66" customFormat="1" ht="25.5" customHeight="1">
      <c r="A117" s="67" t="s">
        <v>27</v>
      </c>
      <c r="B117" s="67" t="s">
        <v>24</v>
      </c>
      <c r="C117" s="67" t="s">
        <v>24</v>
      </c>
      <c r="D117" s="69" t="s">
        <v>46</v>
      </c>
      <c r="E117" s="71" t="s">
        <v>266</v>
      </c>
      <c r="F117" s="69" t="s">
        <v>141</v>
      </c>
      <c r="G117" s="73">
        <v>0.11</v>
      </c>
      <c r="H117" s="74">
        <v>0</v>
      </c>
      <c r="I117" s="74"/>
      <c r="J117" s="80"/>
      <c r="K117" s="83">
        <v>0</v>
      </c>
      <c r="L117" s="75">
        <v>0</v>
      </c>
      <c r="M117" s="76"/>
      <c r="N117" s="76"/>
      <c r="O117" s="77"/>
    </row>
    <row r="118" spans="1:15" s="66" customFormat="1" ht="12.75">
      <c r="A118" s="14" t="s">
        <v>23</v>
      </c>
      <c r="B118" s="14" t="s">
        <v>24</v>
      </c>
      <c r="C118" s="68"/>
      <c r="D118" s="16" t="s">
        <v>267</v>
      </c>
      <c r="E118" s="50" t="s">
        <v>268</v>
      </c>
      <c r="F118" s="72"/>
      <c r="G118" s="18">
        <v>0</v>
      </c>
      <c r="H118" s="20"/>
      <c r="I118" s="20"/>
      <c r="J118" s="53"/>
      <c r="K118" s="30">
        <v>0</v>
      </c>
      <c r="L118" s="23">
        <v>0</v>
      </c>
      <c r="M118" s="56"/>
      <c r="N118" s="56"/>
      <c r="O118" s="70"/>
    </row>
    <row r="119" spans="1:15" s="66" customFormat="1" ht="25.5" customHeight="1">
      <c r="A119" s="58" t="s">
        <v>27</v>
      </c>
      <c r="B119" s="58" t="s">
        <v>50</v>
      </c>
      <c r="C119" s="58" t="s">
        <v>269</v>
      </c>
      <c r="D119" s="59" t="s">
        <v>270</v>
      </c>
      <c r="E119" s="60" t="s">
        <v>271</v>
      </c>
      <c r="F119" s="59" t="s">
        <v>54</v>
      </c>
      <c r="G119" s="61">
        <v>5.99</v>
      </c>
      <c r="H119" s="62">
        <v>0</v>
      </c>
      <c r="I119" s="62"/>
      <c r="J119" s="78"/>
      <c r="K119" s="81">
        <v>0.00491</v>
      </c>
      <c r="L119" s="63">
        <v>0</v>
      </c>
      <c r="M119" s="64"/>
      <c r="N119" s="64"/>
      <c r="O119" s="65"/>
    </row>
    <row r="120" spans="1:15" s="31" customFormat="1" ht="12.75" customHeight="1">
      <c r="A120" s="41" t="s">
        <v>27</v>
      </c>
      <c r="B120" s="41" t="s">
        <v>50</v>
      </c>
      <c r="C120" s="41" t="s">
        <v>269</v>
      </c>
      <c r="D120" s="42" t="s">
        <v>46</v>
      </c>
      <c r="E120" s="42" t="s">
        <v>272</v>
      </c>
      <c r="F120" s="42" t="s">
        <v>54</v>
      </c>
      <c r="G120" s="43">
        <v>6.59</v>
      </c>
      <c r="H120" s="44">
        <v>0</v>
      </c>
      <c r="I120" s="44"/>
      <c r="J120" s="45"/>
      <c r="K120" s="30">
        <v>0</v>
      </c>
      <c r="L120" s="23">
        <v>0</v>
      </c>
      <c r="M120" s="46"/>
      <c r="N120" s="46"/>
      <c r="O120" s="47"/>
    </row>
    <row r="121" spans="1:15" s="31" customFormat="1" ht="12.75" customHeight="1">
      <c r="A121" s="41" t="s">
        <v>27</v>
      </c>
      <c r="B121" s="41" t="s">
        <v>50</v>
      </c>
      <c r="C121" s="41" t="s">
        <v>269</v>
      </c>
      <c r="D121" s="42" t="s">
        <v>46</v>
      </c>
      <c r="E121" s="42" t="s">
        <v>273</v>
      </c>
      <c r="F121" s="42" t="s">
        <v>54</v>
      </c>
      <c r="G121" s="43">
        <v>5.65</v>
      </c>
      <c r="H121" s="44">
        <v>0</v>
      </c>
      <c r="I121" s="44"/>
      <c r="J121" s="45"/>
      <c r="K121" s="30">
        <v>0.0015</v>
      </c>
      <c r="L121" s="23">
        <v>0</v>
      </c>
      <c r="M121" s="46"/>
      <c r="N121" s="46"/>
      <c r="O121" s="47"/>
    </row>
    <row r="122" spans="1:15" s="66" customFormat="1" ht="25.5" customHeight="1">
      <c r="A122" s="67" t="s">
        <v>27</v>
      </c>
      <c r="B122" s="67" t="s">
        <v>50</v>
      </c>
      <c r="C122" s="67" t="s">
        <v>269</v>
      </c>
      <c r="D122" s="69" t="s">
        <v>274</v>
      </c>
      <c r="E122" s="71" t="s">
        <v>275</v>
      </c>
      <c r="F122" s="69" t="s">
        <v>41</v>
      </c>
      <c r="G122" s="73">
        <v>0.038</v>
      </c>
      <c r="H122" s="74">
        <v>0</v>
      </c>
      <c r="I122" s="74"/>
      <c r="J122" s="80"/>
      <c r="K122" s="83">
        <v>0</v>
      </c>
      <c r="L122" s="75">
        <v>0</v>
      </c>
      <c r="M122" s="76"/>
      <c r="N122" s="76"/>
      <c r="O122" s="77"/>
    </row>
    <row r="123" spans="1:15" s="66" customFormat="1" ht="12.75">
      <c r="A123" s="14" t="s">
        <v>23</v>
      </c>
      <c r="B123" s="14" t="s">
        <v>24</v>
      </c>
      <c r="C123" s="68"/>
      <c r="D123" s="16" t="s">
        <v>276</v>
      </c>
      <c r="E123" s="50" t="s">
        <v>277</v>
      </c>
      <c r="F123" s="72"/>
      <c r="G123" s="18">
        <v>0</v>
      </c>
      <c r="H123" s="20"/>
      <c r="I123" s="20"/>
      <c r="J123" s="53"/>
      <c r="K123" s="30">
        <v>0</v>
      </c>
      <c r="L123" s="23">
        <v>0</v>
      </c>
      <c r="M123" s="56"/>
      <c r="N123" s="56"/>
      <c r="O123" s="70"/>
    </row>
    <row r="124" spans="1:15" s="66" customFormat="1" ht="25.5" customHeight="1">
      <c r="A124" s="58" t="s">
        <v>27</v>
      </c>
      <c r="B124" s="58" t="s">
        <v>50</v>
      </c>
      <c r="C124" s="58" t="s">
        <v>278</v>
      </c>
      <c r="D124" s="59" t="s">
        <v>279</v>
      </c>
      <c r="E124" s="60" t="s">
        <v>280</v>
      </c>
      <c r="F124" s="59" t="s">
        <v>54</v>
      </c>
      <c r="G124" s="61">
        <v>13.22</v>
      </c>
      <c r="H124" s="62">
        <v>0</v>
      </c>
      <c r="I124" s="62"/>
      <c r="J124" s="78"/>
      <c r="K124" s="81">
        <v>0.000365</v>
      </c>
      <c r="L124" s="63">
        <v>0</v>
      </c>
      <c r="M124" s="64"/>
      <c r="N124" s="64"/>
      <c r="O124" s="65"/>
    </row>
    <row r="125" spans="1:15" s="31" customFormat="1" ht="12.75" customHeight="1">
      <c r="A125" s="41" t="s">
        <v>27</v>
      </c>
      <c r="B125" s="41" t="s">
        <v>50</v>
      </c>
      <c r="C125" s="41" t="s">
        <v>278</v>
      </c>
      <c r="D125" s="42" t="s">
        <v>46</v>
      </c>
      <c r="E125" s="42" t="s">
        <v>281</v>
      </c>
      <c r="F125" s="42" t="s">
        <v>54</v>
      </c>
      <c r="G125" s="43">
        <v>14.54</v>
      </c>
      <c r="H125" s="44">
        <v>0</v>
      </c>
      <c r="I125" s="44"/>
      <c r="J125" s="45"/>
      <c r="K125" s="30">
        <v>0</v>
      </c>
      <c r="L125" s="23">
        <v>0</v>
      </c>
      <c r="M125" s="46"/>
      <c r="N125" s="46"/>
      <c r="O125" s="47"/>
    </row>
    <row r="126" spans="1:15" s="31" customFormat="1" ht="12.75" customHeight="1">
      <c r="A126" s="48" t="s">
        <v>27</v>
      </c>
      <c r="B126" s="48" t="s">
        <v>50</v>
      </c>
      <c r="C126" s="48" t="s">
        <v>278</v>
      </c>
      <c r="D126" s="49" t="s">
        <v>282</v>
      </c>
      <c r="E126" s="49" t="s">
        <v>283</v>
      </c>
      <c r="F126" s="49" t="s">
        <v>54</v>
      </c>
      <c r="G126" s="51">
        <v>13.21</v>
      </c>
      <c r="H126" s="52">
        <v>0</v>
      </c>
      <c r="I126" s="52"/>
      <c r="J126" s="79"/>
      <c r="K126" s="82">
        <v>0</v>
      </c>
      <c r="L126" s="54">
        <v>0</v>
      </c>
      <c r="M126" s="55"/>
      <c r="N126" s="55"/>
      <c r="O126" s="57"/>
    </row>
    <row r="127" spans="1:15" s="31" customFormat="1" ht="12.75">
      <c r="A127" s="14" t="s">
        <v>23</v>
      </c>
      <c r="B127" s="14" t="s">
        <v>24</v>
      </c>
      <c r="C127" s="14"/>
      <c r="D127" s="16" t="s">
        <v>284</v>
      </c>
      <c r="E127" s="50" t="s">
        <v>285</v>
      </c>
      <c r="F127" s="16"/>
      <c r="G127" s="18">
        <v>0</v>
      </c>
      <c r="H127" s="20"/>
      <c r="I127" s="20"/>
      <c r="J127" s="53"/>
      <c r="K127" s="30">
        <v>0</v>
      </c>
      <c r="L127" s="23">
        <v>0</v>
      </c>
      <c r="M127" s="56"/>
      <c r="N127" s="56"/>
      <c r="O127" s="15"/>
    </row>
    <row r="128" spans="1:15" s="66" customFormat="1" ht="25.5" customHeight="1">
      <c r="A128" s="58" t="s">
        <v>27</v>
      </c>
      <c r="B128" s="58" t="s">
        <v>50</v>
      </c>
      <c r="C128" s="58" t="s">
        <v>269</v>
      </c>
      <c r="D128" s="59" t="s">
        <v>286</v>
      </c>
      <c r="E128" s="60" t="s">
        <v>287</v>
      </c>
      <c r="F128" s="59" t="s">
        <v>54</v>
      </c>
      <c r="G128" s="61">
        <v>13.03</v>
      </c>
      <c r="H128" s="62">
        <v>0</v>
      </c>
      <c r="I128" s="62"/>
      <c r="J128" s="78"/>
      <c r="K128" s="81">
        <v>0.042772300000000006</v>
      </c>
      <c r="L128" s="63">
        <v>0</v>
      </c>
      <c r="M128" s="64"/>
      <c r="N128" s="64"/>
      <c r="O128" s="65"/>
    </row>
    <row r="129" spans="1:15" s="31" customFormat="1" ht="12.75" customHeight="1">
      <c r="A129" s="41" t="s">
        <v>27</v>
      </c>
      <c r="B129" s="41" t="s">
        <v>50</v>
      </c>
      <c r="C129" s="41" t="s">
        <v>269</v>
      </c>
      <c r="D129" s="42" t="s">
        <v>46</v>
      </c>
      <c r="E129" s="42" t="s">
        <v>288</v>
      </c>
      <c r="F129" s="42" t="s">
        <v>54</v>
      </c>
      <c r="G129" s="43">
        <v>14.338</v>
      </c>
      <c r="H129" s="44">
        <v>0</v>
      </c>
      <c r="I129" s="44"/>
      <c r="J129" s="45"/>
      <c r="K129" s="30">
        <v>0</v>
      </c>
      <c r="L129" s="23">
        <v>0</v>
      </c>
      <c r="M129" s="46"/>
      <c r="N129" s="46"/>
      <c r="O129" s="47"/>
    </row>
    <row r="130" spans="1:15" s="66" customFormat="1" ht="25.5" customHeight="1">
      <c r="A130" s="67" t="s">
        <v>27</v>
      </c>
      <c r="B130" s="67" t="s">
        <v>50</v>
      </c>
      <c r="C130" s="67" t="s">
        <v>269</v>
      </c>
      <c r="D130" s="69" t="s">
        <v>289</v>
      </c>
      <c r="E130" s="71" t="s">
        <v>290</v>
      </c>
      <c r="F130" s="69" t="s">
        <v>41</v>
      </c>
      <c r="G130" s="73">
        <v>0.557</v>
      </c>
      <c r="H130" s="74">
        <v>0</v>
      </c>
      <c r="I130" s="74"/>
      <c r="J130" s="80"/>
      <c r="K130" s="83">
        <v>0</v>
      </c>
      <c r="L130" s="75">
        <v>0</v>
      </c>
      <c r="M130" s="76"/>
      <c r="N130" s="76"/>
      <c r="O130" s="77"/>
    </row>
    <row r="131" spans="1:15" s="66" customFormat="1" ht="12.75">
      <c r="A131" s="14" t="s">
        <v>23</v>
      </c>
      <c r="B131" s="14" t="s">
        <v>24</v>
      </c>
      <c r="C131" s="68"/>
      <c r="D131" s="16" t="s">
        <v>291</v>
      </c>
      <c r="E131" s="50" t="s">
        <v>292</v>
      </c>
      <c r="F131" s="72"/>
      <c r="G131" s="18">
        <v>0</v>
      </c>
      <c r="H131" s="20"/>
      <c r="I131" s="20"/>
      <c r="J131" s="53"/>
      <c r="K131" s="30">
        <v>0</v>
      </c>
      <c r="L131" s="23">
        <v>0</v>
      </c>
      <c r="M131" s="56"/>
      <c r="N131" s="56"/>
      <c r="O131" s="70"/>
    </row>
    <row r="132" spans="1:15" s="66" customFormat="1" ht="25.5" customHeight="1">
      <c r="A132" s="58" t="s">
        <v>27</v>
      </c>
      <c r="B132" s="58" t="s">
        <v>50</v>
      </c>
      <c r="C132" s="58" t="s">
        <v>293</v>
      </c>
      <c r="D132" s="59" t="s">
        <v>294</v>
      </c>
      <c r="E132" s="60" t="s">
        <v>295</v>
      </c>
      <c r="F132" s="59" t="s">
        <v>54</v>
      </c>
      <c r="G132" s="61">
        <v>82.055</v>
      </c>
      <c r="H132" s="62">
        <v>0</v>
      </c>
      <c r="I132" s="62"/>
      <c r="J132" s="78"/>
      <c r="K132" s="81">
        <v>0.00019970000000000003</v>
      </c>
      <c r="L132" s="63">
        <v>0</v>
      </c>
      <c r="M132" s="64"/>
      <c r="N132" s="64"/>
      <c r="O132" s="65"/>
    </row>
    <row r="133" spans="1:15" s="31" customFormat="1" ht="12.75" customHeight="1">
      <c r="A133" s="41" t="s">
        <v>27</v>
      </c>
      <c r="B133" s="41" t="s">
        <v>50</v>
      </c>
      <c r="C133" s="41" t="s">
        <v>293</v>
      </c>
      <c r="D133" s="42" t="s">
        <v>296</v>
      </c>
      <c r="E133" s="42" t="s">
        <v>297</v>
      </c>
      <c r="F133" s="42" t="s">
        <v>54</v>
      </c>
      <c r="G133" s="43">
        <v>13.22</v>
      </c>
      <c r="H133" s="44">
        <v>0</v>
      </c>
      <c r="I133" s="44"/>
      <c r="J133" s="45"/>
      <c r="K133" s="30">
        <v>0.00043549999999999996</v>
      </c>
      <c r="L133" s="23">
        <v>0</v>
      </c>
      <c r="M133" s="46"/>
      <c r="N133" s="46"/>
      <c r="O133" s="47"/>
    </row>
    <row r="134" spans="1:15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 customHeight="1">
      <c r="A135" s="3"/>
      <c r="B135" s="3"/>
      <c r="C135" s="3"/>
      <c r="D135" s="3"/>
      <c r="E135" s="3"/>
      <c r="F135" s="25" t="s">
        <v>18</v>
      </c>
      <c r="G135" s="2"/>
      <c r="H135" s="2"/>
      <c r="I135" s="2"/>
      <c r="J135" s="26"/>
      <c r="K135" s="3"/>
      <c r="L135" s="3"/>
      <c r="M135" s="3"/>
      <c r="N135" s="3"/>
      <c r="O135" s="3"/>
    </row>
    <row r="136" spans="1:15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 customHeight="1">
      <c r="A137" s="3"/>
      <c r="B137" s="3"/>
      <c r="C137" s="3"/>
      <c r="D137" s="3"/>
      <c r="E137" s="3"/>
      <c r="F137" s="27" t="s">
        <v>19</v>
      </c>
      <c r="G137" s="3"/>
      <c r="H137" s="28">
        <f>H6</f>
        <v>0</v>
      </c>
      <c r="I137" s="3"/>
      <c r="J137" s="29"/>
      <c r="K137" s="3"/>
      <c r="L137" s="3"/>
      <c r="M137" s="3"/>
      <c r="N137" s="3"/>
      <c r="O137" s="3"/>
    </row>
    <row r="138" spans="1:15" ht="12.75" customHeight="1">
      <c r="A138" s="3"/>
      <c r="B138" s="3"/>
      <c r="C138" s="3"/>
      <c r="D138" s="3"/>
      <c r="E138" s="3"/>
      <c r="F138" s="27" t="s">
        <v>20</v>
      </c>
      <c r="G138" s="3"/>
      <c r="H138" s="28">
        <f>I6</f>
        <v>0</v>
      </c>
      <c r="I138" s="3"/>
      <c r="J138" s="29"/>
      <c r="K138" s="3"/>
      <c r="L138" s="3"/>
      <c r="M138" s="3"/>
      <c r="N138" s="3"/>
      <c r="O138" s="3"/>
    </row>
    <row r="139" spans="1:15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 customHeight="1">
      <c r="A140" s="3"/>
      <c r="B140" s="3"/>
      <c r="C140" s="3"/>
      <c r="D140" s="3"/>
      <c r="E140" s="3"/>
      <c r="F140" s="25" t="s">
        <v>1</v>
      </c>
      <c r="G140" s="2"/>
      <c r="H140" s="2"/>
      <c r="I140" s="2"/>
      <c r="J140" s="26"/>
      <c r="K140" s="3"/>
      <c r="L140" s="3"/>
      <c r="M140" s="3"/>
      <c r="N140" s="3"/>
      <c r="O140" s="3"/>
    </row>
  </sheetData>
  <sheetProtection/>
  <printOptions/>
  <pageMargins left="0.7" right="0.7" top="1" bottom="1" header="0.5" footer="0.5"/>
  <pageSetup fitToHeight="0" fitToWidth="1" horizontalDpi="360" verticalDpi="360" orientation="landscape" paperSize="9" scale="53" r:id="rId1"/>
  <headerFooter>
    <oddHeader>&amp;C&amp;A&amp;RStrana: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Jiří Patera</cp:lastModifiedBy>
  <cp:lastPrinted>2018-03-19T13:39:13Z</cp:lastPrinted>
  <dcterms:created xsi:type="dcterms:W3CDTF">2018-01-29T11:47:12Z</dcterms:created>
  <dcterms:modified xsi:type="dcterms:W3CDTF">2018-03-19T13:39:37Z</dcterms:modified>
  <cp:category/>
  <cp:version/>
  <cp:contentType/>
  <cp:contentStatus/>
</cp:coreProperties>
</file>